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24300" windowHeight="13980" activeTab="0"/>
  </bookViews>
  <sheets>
    <sheet name="Score Sheet (ENTER DATA)" sheetId="1" r:id="rId1"/>
    <sheet name="Individual Scores (SORT ONLY)" sheetId="2" r:id="rId2"/>
    <sheet name="Team Scores (SORT ONLY)" sheetId="3" r:id="rId3"/>
  </sheets>
  <definedNames>
    <definedName name="_xlnm.Print_Area" localSheetId="0">'Score Sheet (ENTER DATA)'!$A$1:$AF$115</definedName>
  </definedNames>
  <calcPr fullCalcOnLoad="1"/>
</workbook>
</file>

<file path=xl/sharedStrings.xml><?xml version="1.0" encoding="utf-8"?>
<sst xmlns="http://schemas.openxmlformats.org/spreadsheetml/2006/main" count="155" uniqueCount="74">
  <si>
    <t>Total</t>
  </si>
  <si>
    <t>Grand Total</t>
  </si>
  <si>
    <t>Drop the highest score</t>
  </si>
  <si>
    <t>Holes 16-18</t>
  </si>
  <si>
    <t>Holes 7-9</t>
  </si>
  <si>
    <t>Holes 13-18</t>
  </si>
  <si>
    <t>Holes 4-9</t>
  </si>
  <si>
    <t>Top Ten</t>
  </si>
  <si>
    <t>Team 9</t>
  </si>
  <si>
    <t>Team 10</t>
  </si>
  <si>
    <t>Tie Breaker Criteria</t>
  </si>
  <si>
    <t>Individual Results</t>
  </si>
  <si>
    <t>Team Results</t>
  </si>
  <si>
    <t>Hole 18</t>
  </si>
  <si>
    <t>Hole 9</t>
  </si>
  <si>
    <t>Holes 10-18</t>
  </si>
  <si>
    <t>Holes 1-9</t>
  </si>
  <si>
    <t>By Joel Shilling:  jshilling@sdsm.k12.wi.us</t>
  </si>
  <si>
    <t>SEC VARSITY CONFERENCE TOURNAMENT 2021 MEADOWBROOK CC HOST HORLICK</t>
  </si>
  <si>
    <t xml:space="preserve">SEC Varsity Conference 2021 </t>
  </si>
  <si>
    <t>FRANKLIN</t>
  </si>
  <si>
    <t>FR</t>
  </si>
  <si>
    <t>RC</t>
  </si>
  <si>
    <t>CASE</t>
  </si>
  <si>
    <t>OAK CREEK</t>
  </si>
  <si>
    <t>OC</t>
  </si>
  <si>
    <t>IT</t>
  </si>
  <si>
    <t>INDIAN TRAIL</t>
  </si>
  <si>
    <t>TREMPER</t>
  </si>
  <si>
    <t>KT</t>
  </si>
  <si>
    <t>RP</t>
  </si>
  <si>
    <t>PARK</t>
  </si>
  <si>
    <t>HORLICK</t>
  </si>
  <si>
    <t>RH</t>
  </si>
  <si>
    <t>KB</t>
  </si>
  <si>
    <t>BRADFORD</t>
  </si>
  <si>
    <t>SASHA SCHICK - 12</t>
  </si>
  <si>
    <t xml:space="preserve"> </t>
  </si>
  <si>
    <t>Maren DeSonia - 11</t>
  </si>
  <si>
    <t>Violet Desonia - 9</t>
  </si>
  <si>
    <t>Ava Litkey - 11</t>
  </si>
  <si>
    <t>Jenna Hutchings - 12</t>
  </si>
  <si>
    <t>Skyler Battersby - 12</t>
  </si>
  <si>
    <t>Grace Betker - 11</t>
  </si>
  <si>
    <t>Isabella Wentorf - 10</t>
  </si>
  <si>
    <t>Kiley Skienandore - 11</t>
  </si>
  <si>
    <t>Julia Keeran - 11</t>
  </si>
  <si>
    <t>Morgan Freimark - 12</t>
  </si>
  <si>
    <t xml:space="preserve">Paige Thome - 10 </t>
  </si>
  <si>
    <t>Shrea Dharanokta - 11</t>
  </si>
  <si>
    <t>Hallee Kuehn - 9</t>
  </si>
  <si>
    <t>Ashlyn Bode - 10</t>
  </si>
  <si>
    <t>Kjerstin Bartell - 12</t>
  </si>
  <si>
    <t>Olivia Schueller - 11</t>
  </si>
  <si>
    <t>Caelan Lee - 12</t>
  </si>
  <si>
    <t>Stella Ruffalo - 12</t>
  </si>
  <si>
    <t>Erin Kemper - 12</t>
  </si>
  <si>
    <t>ELLA MILLION - 12</t>
  </si>
  <si>
    <t>ALYSSA LUDWIG - 11</t>
  </si>
  <si>
    <t>LESLIE MILLION - 10</t>
  </si>
  <si>
    <t>LEAH HANSEN - 11</t>
  </si>
  <si>
    <t>Breanna Witt - 12</t>
  </si>
  <si>
    <t>Annie Herrmann - 11</t>
  </si>
  <si>
    <t>Maddie Dahlk - 11</t>
  </si>
  <si>
    <t>Morgan Calhoun - 9</t>
  </si>
  <si>
    <t>Rebecca Susmilch - 10</t>
  </si>
  <si>
    <t>Phina Troha - 11</t>
  </si>
  <si>
    <t>Mckenna Furest - 10</t>
  </si>
  <si>
    <t>Bailey Schumann - 10</t>
  </si>
  <si>
    <t>Mary Riese - 10</t>
  </si>
  <si>
    <t>Emily Larsen -11</t>
  </si>
  <si>
    <t>Shelby Jennings - 11</t>
  </si>
  <si>
    <t>KYLIE METEVIA - 12</t>
  </si>
  <si>
    <t>SD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</si>
</sst>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000"/>
    <numFmt numFmtId="166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8"/>
      <color indexed="9"/>
      <name val="Arial"/>
      <family val="2"/>
    </font>
    <font>
      <b/>
      <sz val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textRotation="180" wrapText="1"/>
    </xf>
    <xf numFmtId="1" fontId="4" fillId="34" borderId="11" xfId="0" applyNumberFormat="1" applyFont="1" applyFill="1" applyBorder="1" applyAlignment="1">
      <alignment horizontal="center" vertical="center" textRotation="180" wrapText="1"/>
    </xf>
    <xf numFmtId="0" fontId="4" fillId="34" borderId="12" xfId="0" applyFont="1" applyFill="1" applyBorder="1" applyAlignment="1" applyProtection="1">
      <alignment horizontal="right"/>
      <protection/>
    </xf>
    <xf numFmtId="0" fontId="4" fillId="34" borderId="13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1" fontId="5" fillId="0" borderId="15" xfId="0" applyNumberFormat="1" applyFont="1" applyFill="1" applyBorder="1" applyAlignment="1" applyProtection="1">
      <alignment horizontal="center"/>
      <protection/>
    </xf>
    <xf numFmtId="1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/>
    </xf>
    <xf numFmtId="0" fontId="11" fillId="33" borderId="26" xfId="0" applyFont="1" applyFill="1" applyBorder="1" applyAlignment="1" applyProtection="1">
      <alignment/>
      <protection locked="0"/>
    </xf>
    <xf numFmtId="0" fontId="7" fillId="33" borderId="27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/>
      <protection locked="0"/>
    </xf>
    <xf numFmtId="1" fontId="7" fillId="33" borderId="26" xfId="0" applyNumberFormat="1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 locked="0"/>
    </xf>
    <xf numFmtId="1" fontId="7" fillId="33" borderId="29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11" fillId="33" borderId="26" xfId="0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/>
    </xf>
    <xf numFmtId="0" fontId="11" fillId="33" borderId="36" xfId="0" applyFont="1" applyFill="1" applyBorder="1" applyAlignment="1" applyProtection="1">
      <alignment/>
      <protection locked="0"/>
    </xf>
    <xf numFmtId="1" fontId="11" fillId="33" borderId="37" xfId="0" applyNumberFormat="1" applyFont="1" applyFill="1" applyBorder="1" applyAlignment="1" applyProtection="1">
      <alignment horizontal="center"/>
      <protection/>
    </xf>
    <xf numFmtId="1" fontId="11" fillId="33" borderId="0" xfId="0" applyNumberFormat="1" applyFont="1" applyFill="1" applyBorder="1" applyAlignment="1" applyProtection="1">
      <alignment/>
      <protection/>
    </xf>
    <xf numFmtId="1" fontId="11" fillId="33" borderId="38" xfId="0" applyNumberFormat="1" applyFont="1" applyFill="1" applyBorder="1" applyAlignment="1" applyProtection="1">
      <alignment horizontal="left"/>
      <protection/>
    </xf>
    <xf numFmtId="1" fontId="11" fillId="33" borderId="38" xfId="0" applyNumberFormat="1" applyFont="1" applyFill="1" applyBorder="1" applyAlignment="1" applyProtection="1">
      <alignment horizontal="right"/>
      <protection/>
    </xf>
    <xf numFmtId="1" fontId="7" fillId="33" borderId="39" xfId="0" applyNumberFormat="1" applyFont="1" applyFill="1" applyBorder="1" applyAlignment="1" applyProtection="1">
      <alignment horizontal="center"/>
      <protection/>
    </xf>
    <xf numFmtId="1" fontId="7" fillId="33" borderId="38" xfId="0" applyNumberFormat="1" applyFont="1" applyFill="1" applyBorder="1" applyAlignment="1" applyProtection="1">
      <alignment horizontal="center"/>
      <protection/>
    </xf>
    <xf numFmtId="1" fontId="7" fillId="33" borderId="40" xfId="0" applyNumberFormat="1" applyFont="1" applyFill="1" applyBorder="1" applyAlignment="1" applyProtection="1">
      <alignment horizontal="center"/>
      <protection/>
    </xf>
    <xf numFmtId="1" fontId="7" fillId="33" borderId="41" xfId="0" applyNumberFormat="1" applyFont="1" applyFill="1" applyBorder="1" applyAlignment="1" applyProtection="1">
      <alignment horizontal="center"/>
      <protection/>
    </xf>
    <xf numFmtId="1" fontId="11" fillId="33" borderId="24" xfId="0" applyNumberFormat="1" applyFont="1" applyFill="1" applyBorder="1" applyAlignment="1" applyProtection="1">
      <alignment horizontal="center"/>
      <protection/>
    </xf>
    <xf numFmtId="1" fontId="11" fillId="33" borderId="25" xfId="0" applyNumberFormat="1" applyFont="1" applyFill="1" applyBorder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left"/>
      <protection/>
    </xf>
    <xf numFmtId="1" fontId="11" fillId="33" borderId="26" xfId="0" applyNumberFormat="1" applyFont="1" applyFill="1" applyBorder="1" applyAlignment="1" applyProtection="1">
      <alignment horizontal="right"/>
      <protection/>
    </xf>
    <xf numFmtId="1" fontId="7" fillId="33" borderId="42" xfId="0" applyNumberFormat="1" applyFont="1" applyFill="1" applyBorder="1" applyAlignment="1" applyProtection="1">
      <alignment horizontal="center"/>
      <protection/>
    </xf>
    <xf numFmtId="1" fontId="7" fillId="33" borderId="31" xfId="0" applyNumberFormat="1" applyFont="1" applyFill="1" applyBorder="1" applyAlignment="1" applyProtection="1">
      <alignment horizontal="center"/>
      <protection/>
    </xf>
    <xf numFmtId="1" fontId="7" fillId="33" borderId="3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>
      <alignment horizontal="left"/>
    </xf>
    <xf numFmtId="0" fontId="11" fillId="33" borderId="28" xfId="0" applyFont="1" applyFill="1" applyBorder="1" applyAlignment="1" applyProtection="1">
      <alignment horizontal="left"/>
      <protection locked="0"/>
    </xf>
    <xf numFmtId="0" fontId="9" fillId="36" borderId="43" xfId="0" applyFont="1" applyFill="1" applyBorder="1" applyAlignment="1" applyProtection="1">
      <alignment horizontal="right"/>
      <protection/>
    </xf>
    <xf numFmtId="0" fontId="9" fillId="36" borderId="44" xfId="0" applyFont="1" applyFill="1" applyBorder="1" applyAlignment="1" applyProtection="1">
      <alignment horizontal="right"/>
      <protection/>
    </xf>
    <xf numFmtId="0" fontId="9" fillId="36" borderId="18" xfId="0" applyFont="1" applyFill="1" applyBorder="1" applyAlignment="1" applyProtection="1">
      <alignment horizontal="right"/>
      <protection/>
    </xf>
    <xf numFmtId="0" fontId="12" fillId="35" borderId="45" xfId="0" applyFont="1" applyFill="1" applyBorder="1" applyAlignment="1">
      <alignment horizontal="right"/>
    </xf>
    <xf numFmtId="0" fontId="12" fillId="35" borderId="46" xfId="0" applyFont="1" applyFill="1" applyBorder="1" applyAlignment="1">
      <alignment horizontal="right"/>
    </xf>
    <xf numFmtId="0" fontId="12" fillId="35" borderId="47" xfId="0" applyFont="1" applyFill="1" applyBorder="1" applyAlignment="1">
      <alignment horizontal="right"/>
    </xf>
    <xf numFmtId="0" fontId="7" fillId="34" borderId="40" xfId="0" applyFont="1" applyFill="1" applyBorder="1" applyAlignment="1">
      <alignment horizontal="center" vertical="center" textRotation="180" wrapText="1"/>
    </xf>
    <xf numFmtId="0" fontId="7" fillId="34" borderId="41" xfId="0" applyFont="1" applyFill="1" applyBorder="1" applyAlignment="1">
      <alignment horizontal="center" vertical="center" textRotation="180" wrapText="1"/>
    </xf>
    <xf numFmtId="0" fontId="7" fillId="34" borderId="17" xfId="0" applyFont="1" applyFill="1" applyBorder="1" applyAlignment="1">
      <alignment horizontal="center" vertical="center" textRotation="180" wrapText="1"/>
    </xf>
    <xf numFmtId="0" fontId="7" fillId="33" borderId="48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right"/>
    </xf>
    <xf numFmtId="0" fontId="7" fillId="33" borderId="27" xfId="0" applyFont="1" applyFill="1" applyBorder="1" applyAlignment="1">
      <alignment horizontal="right"/>
    </xf>
    <xf numFmtId="0" fontId="4" fillId="34" borderId="22" xfId="0" applyFont="1" applyFill="1" applyBorder="1" applyAlignment="1" applyProtection="1">
      <alignment horizontal="right"/>
      <protection locked="0"/>
    </xf>
    <xf numFmtId="0" fontId="4" fillId="34" borderId="49" xfId="0" applyFont="1" applyFill="1" applyBorder="1" applyAlignment="1" applyProtection="1">
      <alignment horizontal="right"/>
      <protection locked="0"/>
    </xf>
    <xf numFmtId="0" fontId="10" fillId="33" borderId="50" xfId="0" applyFont="1" applyFill="1" applyBorder="1" applyAlignment="1" applyProtection="1">
      <alignment horizontal="center" wrapText="1"/>
      <protection locked="0"/>
    </xf>
    <xf numFmtId="0" fontId="10" fillId="33" borderId="51" xfId="0" applyFont="1" applyFill="1" applyBorder="1" applyAlignment="1" applyProtection="1">
      <alignment horizontal="center" wrapText="1"/>
      <protection locked="0"/>
    </xf>
    <xf numFmtId="0" fontId="10" fillId="33" borderId="52" xfId="0" applyFont="1" applyFill="1" applyBorder="1" applyAlignment="1" applyProtection="1">
      <alignment horizontal="center" wrapText="1"/>
      <protection locked="0"/>
    </xf>
    <xf numFmtId="0" fontId="10" fillId="33" borderId="53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Border="1" applyAlignment="1" applyProtection="1">
      <alignment horizontal="center" wrapText="1"/>
      <protection locked="0"/>
    </xf>
    <xf numFmtId="0" fontId="10" fillId="33" borderId="54" xfId="0" applyFont="1" applyFill="1" applyBorder="1" applyAlignment="1" applyProtection="1">
      <alignment horizontal="center" wrapText="1"/>
      <protection locked="0"/>
    </xf>
    <xf numFmtId="0" fontId="10" fillId="33" borderId="43" xfId="0" applyFont="1" applyFill="1" applyBorder="1" applyAlignment="1" applyProtection="1">
      <alignment horizontal="center" wrapText="1"/>
      <protection locked="0"/>
    </xf>
    <xf numFmtId="0" fontId="10" fillId="33" borderId="44" xfId="0" applyFont="1" applyFill="1" applyBorder="1" applyAlignment="1" applyProtection="1">
      <alignment horizontal="center" wrapText="1"/>
      <protection locked="0"/>
    </xf>
    <xf numFmtId="0" fontId="10" fillId="33" borderId="18" xfId="0" applyFont="1" applyFill="1" applyBorder="1" applyAlignment="1" applyProtection="1">
      <alignment horizontal="center" wrapText="1"/>
      <protection locked="0"/>
    </xf>
    <xf numFmtId="0" fontId="10" fillId="33" borderId="50" xfId="0" applyFont="1" applyFill="1" applyBorder="1" applyAlignment="1">
      <alignment horizontal="center" wrapText="1"/>
    </xf>
    <xf numFmtId="0" fontId="10" fillId="33" borderId="51" xfId="0" applyFont="1" applyFill="1" applyBorder="1" applyAlignment="1">
      <alignment horizontal="center" wrapText="1"/>
    </xf>
    <xf numFmtId="0" fontId="10" fillId="33" borderId="52" xfId="0" applyFont="1" applyFill="1" applyBorder="1" applyAlignment="1">
      <alignment horizontal="center" wrapText="1"/>
    </xf>
    <xf numFmtId="0" fontId="10" fillId="33" borderId="53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54" xfId="0" applyFont="1" applyFill="1" applyBorder="1" applyAlignment="1">
      <alignment horizontal="center" wrapText="1"/>
    </xf>
    <xf numFmtId="0" fontId="10" fillId="33" borderId="43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4" fillId="34" borderId="51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right"/>
    </xf>
    <xf numFmtId="0" fontId="6" fillId="36" borderId="50" xfId="0" applyFont="1" applyFill="1" applyBorder="1" applyAlignment="1" applyProtection="1">
      <alignment horizontal="center"/>
      <protection locked="0"/>
    </xf>
    <xf numFmtId="0" fontId="6" fillId="36" borderId="51" xfId="0" applyFont="1" applyFill="1" applyBorder="1" applyAlignment="1" applyProtection="1">
      <alignment horizontal="center"/>
      <protection locked="0"/>
    </xf>
    <xf numFmtId="0" fontId="6" fillId="36" borderId="52" xfId="0" applyFont="1" applyFill="1" applyBorder="1" applyAlignment="1" applyProtection="1">
      <alignment horizontal="center"/>
      <protection locked="0"/>
    </xf>
    <xf numFmtId="0" fontId="4" fillId="34" borderId="40" xfId="0" applyFont="1" applyFill="1" applyBorder="1" applyAlignment="1">
      <alignment horizontal="center" vertical="center" textRotation="180" wrapText="1"/>
    </xf>
    <xf numFmtId="0" fontId="4" fillId="34" borderId="41" xfId="0" applyFont="1" applyFill="1" applyBorder="1" applyAlignment="1">
      <alignment horizontal="center" vertical="center" textRotation="180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 applyProtection="1">
      <alignment horizontal="center"/>
      <protection locked="0"/>
    </xf>
    <xf numFmtId="0" fontId="10" fillId="33" borderId="51" xfId="0" applyFont="1" applyFill="1" applyBorder="1" applyAlignment="1" applyProtection="1">
      <alignment horizontal="center"/>
      <protection locked="0"/>
    </xf>
    <xf numFmtId="0" fontId="10" fillId="33" borderId="52" xfId="0" applyFont="1" applyFill="1" applyBorder="1" applyAlignment="1" applyProtection="1">
      <alignment horizontal="center"/>
      <protection locked="0"/>
    </xf>
    <xf numFmtId="0" fontId="10" fillId="33" borderId="53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54" xfId="0" applyFont="1" applyFill="1" applyBorder="1" applyAlignment="1" applyProtection="1">
      <alignment horizontal="center"/>
      <protection locked="0"/>
    </xf>
    <xf numFmtId="0" fontId="10" fillId="33" borderId="43" xfId="0" applyFont="1" applyFill="1" applyBorder="1" applyAlignment="1" applyProtection="1">
      <alignment horizontal="center"/>
      <protection locked="0"/>
    </xf>
    <xf numFmtId="0" fontId="10" fillId="33" borderId="44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7" fillId="33" borderId="57" xfId="0" applyFont="1" applyFill="1" applyBorder="1" applyAlignment="1">
      <alignment horizontal="right"/>
    </xf>
    <xf numFmtId="0" fontId="6" fillId="36" borderId="13" xfId="0" applyFont="1" applyFill="1" applyBorder="1" applyAlignment="1" applyProtection="1">
      <alignment horizontal="center"/>
      <protection locked="0"/>
    </xf>
    <xf numFmtId="0" fontId="6" fillId="36" borderId="55" xfId="0" applyFont="1" applyFill="1" applyBorder="1" applyAlignment="1" applyProtection="1">
      <alignment horizontal="center"/>
      <protection locked="0"/>
    </xf>
    <xf numFmtId="0" fontId="7" fillId="33" borderId="55" xfId="0" applyFont="1" applyFill="1" applyBorder="1" applyAlignment="1">
      <alignment horizontal="center"/>
    </xf>
    <xf numFmtId="1" fontId="13" fillId="33" borderId="50" xfId="0" applyNumberFormat="1" applyFont="1" applyFill="1" applyBorder="1" applyAlignment="1" applyProtection="1">
      <alignment horizontal="center"/>
      <protection/>
    </xf>
    <xf numFmtId="1" fontId="7" fillId="33" borderId="51" xfId="0" applyNumberFormat="1" applyFont="1" applyFill="1" applyBorder="1" applyAlignment="1" applyProtection="1">
      <alignment horizontal="center"/>
      <protection/>
    </xf>
    <xf numFmtId="1" fontId="7" fillId="33" borderId="52" xfId="0" applyNumberFormat="1" applyFont="1" applyFill="1" applyBorder="1" applyAlignment="1" applyProtection="1">
      <alignment horizontal="center"/>
      <protection/>
    </xf>
    <xf numFmtId="1" fontId="7" fillId="33" borderId="53" xfId="0" applyNumberFormat="1" applyFont="1" applyFill="1" applyBorder="1" applyAlignment="1" applyProtection="1">
      <alignment horizontal="center"/>
      <protection/>
    </xf>
    <xf numFmtId="1" fontId="7" fillId="33" borderId="0" xfId="0" applyNumberFormat="1" applyFont="1" applyFill="1" applyBorder="1" applyAlignment="1" applyProtection="1">
      <alignment horizontal="center"/>
      <protection/>
    </xf>
    <xf numFmtId="1" fontId="7" fillId="33" borderId="54" xfId="0" applyNumberFormat="1" applyFont="1" applyFill="1" applyBorder="1" applyAlignment="1" applyProtection="1">
      <alignment horizontal="center"/>
      <protection/>
    </xf>
    <xf numFmtId="1" fontId="7" fillId="33" borderId="43" xfId="0" applyNumberFormat="1" applyFont="1" applyFill="1" applyBorder="1" applyAlignment="1" applyProtection="1">
      <alignment horizontal="center"/>
      <protection/>
    </xf>
    <xf numFmtId="1" fontId="7" fillId="33" borderId="44" xfId="0" applyNumberFormat="1" applyFont="1" applyFill="1" applyBorder="1" applyAlignment="1" applyProtection="1">
      <alignment horizontal="center"/>
      <protection/>
    </xf>
    <xf numFmtId="1" fontId="7" fillId="33" borderId="18" xfId="0" applyNumberFormat="1" applyFont="1" applyFill="1" applyBorder="1" applyAlignment="1" applyProtection="1">
      <alignment horizontal="center"/>
      <protection/>
    </xf>
    <xf numFmtId="1" fontId="6" fillId="36" borderId="50" xfId="0" applyNumberFormat="1" applyFont="1" applyFill="1" applyBorder="1" applyAlignment="1" applyProtection="1">
      <alignment horizontal="center"/>
      <protection/>
    </xf>
    <xf numFmtId="1" fontId="6" fillId="36" borderId="51" xfId="0" applyNumberFormat="1" applyFont="1" applyFill="1" applyBorder="1" applyAlignment="1" applyProtection="1">
      <alignment horizontal="center"/>
      <protection/>
    </xf>
    <xf numFmtId="1" fontId="6" fillId="36" borderId="52" xfId="0" applyNumberFormat="1" applyFont="1" applyFill="1" applyBorder="1" applyAlignment="1" applyProtection="1">
      <alignment horizontal="center"/>
      <protection/>
    </xf>
    <xf numFmtId="1" fontId="7" fillId="34" borderId="40" xfId="0" applyNumberFormat="1" applyFont="1" applyFill="1" applyBorder="1" applyAlignment="1" applyProtection="1">
      <alignment horizontal="center" vertical="center" textRotation="180" wrapText="1"/>
      <protection/>
    </xf>
    <xf numFmtId="1" fontId="7" fillId="34" borderId="41" xfId="0" applyNumberFormat="1" applyFont="1" applyFill="1" applyBorder="1" applyAlignment="1" applyProtection="1">
      <alignment horizontal="center" vertical="center" textRotation="180" wrapText="1"/>
      <protection/>
    </xf>
    <xf numFmtId="1" fontId="7" fillId="34" borderId="17" xfId="0" applyNumberFormat="1" applyFont="1" applyFill="1" applyBorder="1" applyAlignment="1" applyProtection="1">
      <alignment horizontal="center" vertical="center" textRotation="180" wrapText="1"/>
      <protection/>
    </xf>
    <xf numFmtId="1" fontId="4" fillId="34" borderId="40" xfId="0" applyNumberFormat="1" applyFont="1" applyFill="1" applyBorder="1" applyAlignment="1" applyProtection="1">
      <alignment horizontal="center" vertical="center" textRotation="180" wrapText="1"/>
      <protection/>
    </xf>
    <xf numFmtId="1" fontId="4" fillId="34" borderId="41" xfId="0" applyNumberFormat="1" applyFont="1" applyFill="1" applyBorder="1" applyAlignment="1" applyProtection="1">
      <alignment horizontal="center" vertical="center" textRotation="180" wrapText="1"/>
      <protection/>
    </xf>
    <xf numFmtId="1" fontId="4" fillId="34" borderId="51" xfId="0" applyNumberFormat="1" applyFont="1" applyFill="1" applyBorder="1" applyAlignment="1" applyProtection="1">
      <alignment horizontal="center" vertical="center" wrapText="1"/>
      <protection/>
    </xf>
    <xf numFmtId="0" fontId="6" fillId="36" borderId="13" xfId="0" applyFont="1" applyFill="1" applyBorder="1" applyAlignment="1" applyProtection="1">
      <alignment horizontal="center"/>
      <protection/>
    </xf>
    <xf numFmtId="0" fontId="6" fillId="36" borderId="55" xfId="0" applyFont="1" applyFill="1" applyBorder="1" applyAlignment="1" applyProtection="1">
      <alignment horizontal="center"/>
      <protection/>
    </xf>
    <xf numFmtId="0" fontId="6" fillId="36" borderId="56" xfId="0" applyFont="1" applyFill="1" applyBorder="1" applyAlignment="1" applyProtection="1">
      <alignment horizontal="center"/>
      <protection/>
    </xf>
    <xf numFmtId="0" fontId="7" fillId="34" borderId="40" xfId="0" applyFont="1" applyFill="1" applyBorder="1" applyAlignment="1" applyProtection="1">
      <alignment horizontal="center" vertical="center" textRotation="180" wrapText="1"/>
      <protection/>
    </xf>
    <xf numFmtId="0" fontId="7" fillId="34" borderId="41" xfId="0" applyFont="1" applyFill="1" applyBorder="1" applyAlignment="1" applyProtection="1">
      <alignment horizontal="center" vertical="center" textRotation="180" wrapText="1"/>
      <protection/>
    </xf>
    <xf numFmtId="0" fontId="7" fillId="34" borderId="17" xfId="0" applyFont="1" applyFill="1" applyBorder="1" applyAlignment="1" applyProtection="1">
      <alignment horizontal="center" vertical="center" textRotation="180" wrapText="1"/>
      <protection/>
    </xf>
    <xf numFmtId="0" fontId="4" fillId="34" borderId="40" xfId="0" applyFont="1" applyFill="1" applyBorder="1" applyAlignment="1" applyProtection="1">
      <alignment horizontal="center" vertical="center" textRotation="180" wrapText="1"/>
      <protection/>
    </xf>
    <xf numFmtId="0" fontId="4" fillId="34" borderId="41" xfId="0" applyFont="1" applyFill="1" applyBorder="1" applyAlignment="1" applyProtection="1">
      <alignment horizontal="center" vertical="center" textRotation="180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55" xfId="0" applyFont="1" applyFill="1" applyBorder="1" applyAlignment="1" applyProtection="1">
      <alignment horizontal="center" vertical="center" wrapText="1"/>
      <protection/>
    </xf>
    <xf numFmtId="0" fontId="4" fillId="34" borderId="56" xfId="0" applyFont="1" applyFill="1" applyBorder="1" applyAlignment="1" applyProtection="1">
      <alignment horizontal="center" vertical="center" wrapText="1"/>
      <protection/>
    </xf>
    <xf numFmtId="0" fontId="8" fillId="33" borderId="40" xfId="0" applyFont="1" applyFill="1" applyBorder="1" applyAlignment="1" applyProtection="1">
      <alignment horizontal="center" wrapText="1"/>
      <protection/>
    </xf>
    <xf numFmtId="0" fontId="8" fillId="33" borderId="41" xfId="0" applyFont="1" applyFill="1" applyBorder="1" applyAlignment="1" applyProtection="1">
      <alignment horizontal="center" wrapText="1"/>
      <protection/>
    </xf>
    <xf numFmtId="0" fontId="8" fillId="33" borderId="17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5"/>
  <sheetViews>
    <sheetView showGridLines="0" showZeros="0" tabSelected="1" zoomScalePageLayoutView="0" workbookViewId="0" topLeftCell="A1">
      <pane ySplit="9" topLeftCell="A10" activePane="bottomLeft" state="frozen"/>
      <selection pane="topLeft" activeCell="A1" sqref="A1"/>
      <selection pane="bottomLeft" activeCell="D11" sqref="D11"/>
    </sheetView>
  </sheetViews>
  <sheetFormatPr defaultColWidth="8.7109375" defaultRowHeight="12.75"/>
  <cols>
    <col min="1" max="1" width="4.00390625" style="44" bestFit="1" customWidth="1"/>
    <col min="2" max="2" width="2.00390625" style="44" bestFit="1" customWidth="1"/>
    <col min="3" max="3" width="16.7109375" style="46" customWidth="1"/>
    <col min="4" max="12" width="3.421875" style="44" customWidth="1"/>
    <col min="13" max="13" width="6.140625" style="44" bestFit="1" customWidth="1"/>
    <col min="14" max="22" width="3.421875" style="44" customWidth="1"/>
    <col min="23" max="23" width="6.140625" style="44" bestFit="1" customWidth="1"/>
    <col min="24" max="32" width="4.28125" style="44" customWidth="1"/>
    <col min="33" max="16384" width="8.7109375" style="44" customWidth="1"/>
  </cols>
  <sheetData>
    <row r="1" spans="1:32" s="16" customFormat="1" ht="16.5" customHeight="1" thickTop="1">
      <c r="A1" s="102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4"/>
    </row>
    <row r="2" spans="1:32" s="17" customFormat="1" ht="13.5" thickBot="1">
      <c r="A2" s="68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70"/>
    </row>
    <row r="3" spans="1:32" s="18" customFormat="1" ht="15.75" customHeight="1" thickBot="1">
      <c r="A3" s="110" t="s">
        <v>19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2"/>
      <c r="X3" s="105" t="s">
        <v>1</v>
      </c>
      <c r="Y3" s="107" t="s">
        <v>10</v>
      </c>
      <c r="Z3" s="108"/>
      <c r="AA3" s="108"/>
      <c r="AB3" s="108"/>
      <c r="AC3" s="108"/>
      <c r="AD3" s="108"/>
      <c r="AE3" s="108"/>
      <c r="AF3" s="109"/>
    </row>
    <row r="4" spans="1:32" s="19" customFormat="1" ht="12" customHeight="1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06"/>
      <c r="Y4" s="74" t="s">
        <v>15</v>
      </c>
      <c r="Z4" s="74" t="s">
        <v>5</v>
      </c>
      <c r="AA4" s="74" t="s">
        <v>3</v>
      </c>
      <c r="AB4" s="74" t="s">
        <v>13</v>
      </c>
      <c r="AC4" s="74" t="s">
        <v>16</v>
      </c>
      <c r="AD4" s="74" t="s">
        <v>6</v>
      </c>
      <c r="AE4" s="74" t="s">
        <v>4</v>
      </c>
      <c r="AF4" s="74" t="s">
        <v>14</v>
      </c>
    </row>
    <row r="5" spans="1:32" s="19" customFormat="1" ht="12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106"/>
      <c r="Y5" s="75"/>
      <c r="Z5" s="75"/>
      <c r="AA5" s="75"/>
      <c r="AB5" s="75"/>
      <c r="AC5" s="75"/>
      <c r="AD5" s="75"/>
      <c r="AE5" s="75"/>
      <c r="AF5" s="75"/>
    </row>
    <row r="6" spans="1:32" s="19" customFormat="1" ht="12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5"/>
      <c r="X6" s="106"/>
      <c r="Y6" s="75"/>
      <c r="Z6" s="75"/>
      <c r="AA6" s="75"/>
      <c r="AB6" s="75"/>
      <c r="AC6" s="75"/>
      <c r="AD6" s="75"/>
      <c r="AE6" s="75"/>
      <c r="AF6" s="75"/>
    </row>
    <row r="7" spans="1:32" s="19" customFormat="1" ht="12" customHeight="1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5"/>
      <c r="X7" s="106"/>
      <c r="Y7" s="75"/>
      <c r="Z7" s="75"/>
      <c r="AA7" s="75"/>
      <c r="AB7" s="75"/>
      <c r="AC7" s="75"/>
      <c r="AD7" s="75"/>
      <c r="AE7" s="75"/>
      <c r="AF7" s="75"/>
    </row>
    <row r="8" spans="1:32" s="19" customFormat="1" ht="12" customHeight="1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5"/>
      <c r="X8" s="106"/>
      <c r="Y8" s="75"/>
      <c r="Z8" s="75"/>
      <c r="AA8" s="75"/>
      <c r="AB8" s="75"/>
      <c r="AC8" s="75"/>
      <c r="AD8" s="75"/>
      <c r="AE8" s="75"/>
      <c r="AF8" s="75"/>
    </row>
    <row r="9" spans="1:32" s="19" customFormat="1" ht="12" customHeight="1" thickBo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8"/>
      <c r="X9" s="106"/>
      <c r="Y9" s="75"/>
      <c r="Z9" s="76"/>
      <c r="AA9" s="76"/>
      <c r="AB9" s="76"/>
      <c r="AC9" s="76"/>
      <c r="AD9" s="76"/>
      <c r="AE9" s="76"/>
      <c r="AF9" s="76"/>
    </row>
    <row r="10" spans="1:32" s="18" customFormat="1" ht="14.25" customHeight="1">
      <c r="A10" s="20" t="s">
        <v>21</v>
      </c>
      <c r="B10" s="80" t="s">
        <v>20</v>
      </c>
      <c r="C10" s="81"/>
      <c r="D10" s="21">
        <v>1</v>
      </c>
      <c r="E10" s="22">
        <v>2</v>
      </c>
      <c r="F10" s="22">
        <v>3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3" t="s">
        <v>0</v>
      </c>
      <c r="N10" s="24">
        <v>10</v>
      </c>
      <c r="O10" s="22">
        <v>11</v>
      </c>
      <c r="P10" s="22">
        <v>12</v>
      </c>
      <c r="Q10" s="22">
        <v>13</v>
      </c>
      <c r="R10" s="22">
        <v>14</v>
      </c>
      <c r="S10" s="22">
        <v>15</v>
      </c>
      <c r="T10" s="22">
        <v>16</v>
      </c>
      <c r="U10" s="22">
        <v>17</v>
      </c>
      <c r="V10" s="22">
        <v>18</v>
      </c>
      <c r="W10" s="25" t="s">
        <v>0</v>
      </c>
      <c r="X10" s="5"/>
      <c r="Y10" s="4"/>
      <c r="Z10" s="4"/>
      <c r="AA10" s="4"/>
      <c r="AB10" s="4"/>
      <c r="AC10" s="4"/>
      <c r="AD10" s="4"/>
      <c r="AE10" s="4"/>
      <c r="AF10" s="4"/>
    </row>
    <row r="11" spans="1:32" s="19" customFormat="1" ht="13.5" customHeight="1">
      <c r="A11" s="26" t="str">
        <f>A10</f>
        <v>FR</v>
      </c>
      <c r="B11" s="27">
        <v>1</v>
      </c>
      <c r="C11" s="28" t="s">
        <v>52</v>
      </c>
      <c r="D11" s="30">
        <v>5</v>
      </c>
      <c r="E11" s="30">
        <v>3</v>
      </c>
      <c r="F11" s="30">
        <v>5</v>
      </c>
      <c r="G11" s="30">
        <v>4</v>
      </c>
      <c r="H11" s="30">
        <v>4</v>
      </c>
      <c r="I11" s="30">
        <v>3</v>
      </c>
      <c r="J11" s="30">
        <v>5</v>
      </c>
      <c r="K11" s="30">
        <v>7</v>
      </c>
      <c r="L11" s="30">
        <v>6</v>
      </c>
      <c r="M11" s="31">
        <f>IF(OR(ISBLANK(C11),ISBLANK(D11),ISBLANK(E11),ISBLANK(F11),ISBLANK(G11),ISBLANK(H11),ISBLANK(I11),ISBLANK(J11),ISBLANK(K11),ISBLANK(L11)),0,SUM(D11:L11))</f>
        <v>42</v>
      </c>
      <c r="N11" s="32">
        <v>6</v>
      </c>
      <c r="O11" s="30">
        <v>3</v>
      </c>
      <c r="P11" s="30">
        <v>6</v>
      </c>
      <c r="Q11" s="30">
        <v>5</v>
      </c>
      <c r="R11" s="30">
        <v>4</v>
      </c>
      <c r="S11" s="30">
        <v>4</v>
      </c>
      <c r="T11" s="30">
        <v>6</v>
      </c>
      <c r="U11" s="30">
        <v>5</v>
      </c>
      <c r="V11" s="30">
        <v>6</v>
      </c>
      <c r="W11" s="33">
        <f>IF(OR(ISBLANK(M11),ISBLANK(N11),ISBLANK(O11),ISBLANK(P11),ISBLANK(Q11),ISBLANK(R11),ISBLANK(S11),ISBLANK(T11),ISBLANK(U11),ISBLANK(V11)),0,SUM(N11:V11))</f>
        <v>45</v>
      </c>
      <c r="X11" s="34">
        <f>M11+W11</f>
        <v>87</v>
      </c>
      <c r="Y11" s="35">
        <f>W11</f>
        <v>45</v>
      </c>
      <c r="Z11" s="35">
        <f>SUM(Q11:V11)</f>
        <v>30</v>
      </c>
      <c r="AA11" s="35">
        <f>SUM(T11:V11)</f>
        <v>17</v>
      </c>
      <c r="AB11" s="35">
        <f>V11</f>
        <v>6</v>
      </c>
      <c r="AC11" s="35">
        <f>M11</f>
        <v>42</v>
      </c>
      <c r="AD11" s="35">
        <f>SUM(G11:L11)</f>
        <v>29</v>
      </c>
      <c r="AE11" s="35">
        <f>SUM(J11:L11)</f>
        <v>18</v>
      </c>
      <c r="AF11" s="35">
        <f>L11</f>
        <v>6</v>
      </c>
    </row>
    <row r="12" spans="1:32" s="19" customFormat="1" ht="13.5" customHeight="1">
      <c r="A12" s="26" t="str">
        <f>A11</f>
        <v>FR</v>
      </c>
      <c r="B12" s="27">
        <v>2</v>
      </c>
      <c r="C12" s="28" t="s">
        <v>53</v>
      </c>
      <c r="D12" s="30">
        <v>5</v>
      </c>
      <c r="E12" s="30">
        <v>6</v>
      </c>
      <c r="F12" s="30">
        <v>6</v>
      </c>
      <c r="G12" s="30">
        <v>4</v>
      </c>
      <c r="H12" s="30">
        <v>4</v>
      </c>
      <c r="I12" s="30">
        <v>4</v>
      </c>
      <c r="J12" s="30">
        <v>4</v>
      </c>
      <c r="K12" s="30">
        <v>5</v>
      </c>
      <c r="L12" s="30">
        <v>5</v>
      </c>
      <c r="M12" s="31">
        <f>IF(OR(ISBLANK(C12),ISBLANK(D12),ISBLANK(E12),ISBLANK(F12),ISBLANK(G12),ISBLANK(H12),ISBLANK(I12),ISBLANK(J12),ISBLANK(K12),ISBLANK(L12)),0,SUM(D12:L12))</f>
        <v>43</v>
      </c>
      <c r="N12" s="32">
        <v>6</v>
      </c>
      <c r="O12" s="30">
        <v>5</v>
      </c>
      <c r="P12" s="30">
        <v>4</v>
      </c>
      <c r="Q12" s="30">
        <v>5</v>
      </c>
      <c r="R12" s="30">
        <v>5</v>
      </c>
      <c r="S12" s="30">
        <v>4</v>
      </c>
      <c r="T12" s="30">
        <v>4</v>
      </c>
      <c r="U12" s="30">
        <v>5</v>
      </c>
      <c r="V12" s="30">
        <v>5</v>
      </c>
      <c r="W12" s="33">
        <f>IF(OR(ISBLANK(M12),ISBLANK(N12),ISBLANK(O12),ISBLANK(P12),ISBLANK(Q12),ISBLANK(R12),ISBLANK(S12),ISBLANK(T12),ISBLANK(U12),ISBLANK(V12)),0,SUM(N12:V12))</f>
        <v>43</v>
      </c>
      <c r="X12" s="36">
        <f>M12+W12</f>
        <v>86</v>
      </c>
      <c r="Y12" s="35">
        <f>W12</f>
        <v>43</v>
      </c>
      <c r="Z12" s="35">
        <f>SUM(Q12:V12)</f>
        <v>28</v>
      </c>
      <c r="AA12" s="35">
        <f>SUM(T12:V12)</f>
        <v>14</v>
      </c>
      <c r="AB12" s="35">
        <f>V12</f>
        <v>5</v>
      </c>
      <c r="AC12" s="35">
        <f>M12</f>
        <v>43</v>
      </c>
      <c r="AD12" s="35">
        <f>SUM(G12:L12)</f>
        <v>26</v>
      </c>
      <c r="AE12" s="35">
        <f>SUM(J12:L12)</f>
        <v>14</v>
      </c>
      <c r="AF12" s="35">
        <f>L12</f>
        <v>5</v>
      </c>
    </row>
    <row r="13" spans="1:32" s="19" customFormat="1" ht="13.5" customHeight="1">
      <c r="A13" s="26" t="str">
        <f>A12</f>
        <v>FR</v>
      </c>
      <c r="B13" s="27">
        <v>3</v>
      </c>
      <c r="C13" s="28" t="s">
        <v>54</v>
      </c>
      <c r="D13" s="30">
        <v>6</v>
      </c>
      <c r="E13" s="30">
        <v>5</v>
      </c>
      <c r="F13" s="30">
        <v>5</v>
      </c>
      <c r="G13" s="30">
        <v>4</v>
      </c>
      <c r="H13" s="30">
        <v>6</v>
      </c>
      <c r="I13" s="30">
        <v>4</v>
      </c>
      <c r="J13" s="30">
        <v>4</v>
      </c>
      <c r="K13" s="30">
        <v>5</v>
      </c>
      <c r="L13" s="30">
        <v>3</v>
      </c>
      <c r="M13" s="31">
        <f>IF(OR(ISBLANK(C13),ISBLANK(D13),ISBLANK(E13),ISBLANK(F13),ISBLANK(G13),ISBLANK(H13),ISBLANK(I13),ISBLANK(J13),ISBLANK(K13),ISBLANK(L13)),0,SUM(D13:L13))</f>
        <v>42</v>
      </c>
      <c r="N13" s="32">
        <v>5</v>
      </c>
      <c r="O13" s="30">
        <v>6</v>
      </c>
      <c r="P13" s="30">
        <v>5</v>
      </c>
      <c r="Q13" s="30">
        <v>5</v>
      </c>
      <c r="R13" s="30">
        <v>5</v>
      </c>
      <c r="S13" s="30">
        <v>6</v>
      </c>
      <c r="T13" s="30">
        <v>6</v>
      </c>
      <c r="U13" s="30">
        <v>3</v>
      </c>
      <c r="V13" s="30">
        <v>5</v>
      </c>
      <c r="W13" s="33">
        <f>IF(OR(ISBLANK(M13),ISBLANK(N13),ISBLANK(O13),ISBLANK(P13),ISBLANK(Q13),ISBLANK(R13),ISBLANK(S13),ISBLANK(T13),ISBLANK(U13),ISBLANK(V13)),0,SUM(N13:V13))</f>
        <v>46</v>
      </c>
      <c r="X13" s="36">
        <f>M13+W13</f>
        <v>88</v>
      </c>
      <c r="Y13" s="35">
        <f>W13</f>
        <v>46</v>
      </c>
      <c r="Z13" s="35">
        <f>SUM(Q13:V13)</f>
        <v>30</v>
      </c>
      <c r="AA13" s="35">
        <f>SUM(T13:V13)</f>
        <v>14</v>
      </c>
      <c r="AB13" s="35">
        <f>V13</f>
        <v>5</v>
      </c>
      <c r="AC13" s="35">
        <f>M13</f>
        <v>42</v>
      </c>
      <c r="AD13" s="35">
        <f>SUM(G13:L13)</f>
        <v>26</v>
      </c>
      <c r="AE13" s="35">
        <f>SUM(J13:L13)</f>
        <v>12</v>
      </c>
      <c r="AF13" s="35">
        <f>L13</f>
        <v>3</v>
      </c>
    </row>
    <row r="14" spans="1:32" s="19" customFormat="1" ht="13.5" customHeight="1">
      <c r="A14" s="26" t="str">
        <f>A13</f>
        <v>FR</v>
      </c>
      <c r="B14" s="27">
        <v>4</v>
      </c>
      <c r="C14" s="28" t="s">
        <v>55</v>
      </c>
      <c r="D14" s="30">
        <v>5</v>
      </c>
      <c r="E14" s="30">
        <v>6</v>
      </c>
      <c r="F14" s="30">
        <v>5</v>
      </c>
      <c r="G14" s="30">
        <v>3</v>
      </c>
      <c r="H14" s="30">
        <v>6</v>
      </c>
      <c r="I14" s="30">
        <v>4</v>
      </c>
      <c r="J14" s="30">
        <v>4</v>
      </c>
      <c r="K14" s="30">
        <v>7</v>
      </c>
      <c r="L14" s="30">
        <v>5</v>
      </c>
      <c r="M14" s="31">
        <f>IF(OR(ISBLANK(C14),ISBLANK(D14),ISBLANK(E14),ISBLANK(F14),ISBLANK(G14),ISBLANK(H14),ISBLANK(I14),ISBLANK(J14),ISBLANK(K14),ISBLANK(L14)),0,SUM(D14:L14))</f>
        <v>45</v>
      </c>
      <c r="N14" s="32">
        <v>6</v>
      </c>
      <c r="O14" s="30">
        <v>3</v>
      </c>
      <c r="P14" s="30">
        <v>5</v>
      </c>
      <c r="Q14" s="30">
        <v>6</v>
      </c>
      <c r="R14" s="30">
        <v>7</v>
      </c>
      <c r="S14" s="30">
        <v>4</v>
      </c>
      <c r="T14" s="30">
        <v>6</v>
      </c>
      <c r="U14" s="30">
        <v>4</v>
      </c>
      <c r="V14" s="30">
        <v>6</v>
      </c>
      <c r="W14" s="33">
        <f>IF(OR(ISBLANK(M14),ISBLANK(N14),ISBLANK(O14),ISBLANK(P14),ISBLANK(Q14),ISBLANK(R14),ISBLANK(S14),ISBLANK(T14),ISBLANK(U14),ISBLANK(V14)),0,SUM(N14:V14))</f>
        <v>47</v>
      </c>
      <c r="X14" s="36">
        <f>M14+W14</f>
        <v>92</v>
      </c>
      <c r="Y14" s="35">
        <f>W14</f>
        <v>47</v>
      </c>
      <c r="Z14" s="35">
        <f>SUM(Q14:V14)</f>
        <v>33</v>
      </c>
      <c r="AA14" s="35">
        <f>SUM(T14:V14)</f>
        <v>16</v>
      </c>
      <c r="AB14" s="35">
        <f>V14</f>
        <v>6</v>
      </c>
      <c r="AC14" s="35">
        <f>M14</f>
        <v>45</v>
      </c>
      <c r="AD14" s="35">
        <f>SUM(G14:L14)</f>
        <v>29</v>
      </c>
      <c r="AE14" s="35">
        <f>SUM(J14:L14)</f>
        <v>16</v>
      </c>
      <c r="AF14" s="35">
        <f>L14</f>
        <v>5</v>
      </c>
    </row>
    <row r="15" spans="1:32" s="19" customFormat="1" ht="13.5" customHeight="1">
      <c r="A15" s="47" t="str">
        <f>A14</f>
        <v>FR</v>
      </c>
      <c r="B15" s="48">
        <v>5</v>
      </c>
      <c r="C15" s="49" t="s">
        <v>56</v>
      </c>
      <c r="D15" s="30">
        <v>5</v>
      </c>
      <c r="E15" s="30">
        <v>3</v>
      </c>
      <c r="F15" s="30">
        <v>6</v>
      </c>
      <c r="G15" s="30">
        <v>5</v>
      </c>
      <c r="H15" s="30">
        <v>7</v>
      </c>
      <c r="I15" s="30">
        <v>5</v>
      </c>
      <c r="J15" s="30">
        <v>6</v>
      </c>
      <c r="K15" s="30">
        <v>6</v>
      </c>
      <c r="L15" s="30">
        <v>4</v>
      </c>
      <c r="M15" s="31">
        <f>IF(OR(ISBLANK(C15),ISBLANK(D15),ISBLANK(E15),ISBLANK(F15),ISBLANK(G15),ISBLANK(H15),ISBLANK(I15),ISBLANK(J15),ISBLANK(K15),ISBLANK(L15)),0,SUM(D15:L15))</f>
        <v>47</v>
      </c>
      <c r="N15" s="32">
        <v>7</v>
      </c>
      <c r="O15" s="30">
        <v>5</v>
      </c>
      <c r="P15" s="30">
        <v>6</v>
      </c>
      <c r="Q15" s="30">
        <v>7</v>
      </c>
      <c r="R15" s="30">
        <v>5</v>
      </c>
      <c r="S15" s="30">
        <v>6</v>
      </c>
      <c r="T15" s="30">
        <v>7</v>
      </c>
      <c r="U15" s="30">
        <v>4</v>
      </c>
      <c r="V15" s="30">
        <v>6</v>
      </c>
      <c r="W15" s="33">
        <f>IF(OR(ISBLANK(M15),ISBLANK(N15),ISBLANK(O15),ISBLANK(P15),ISBLANK(Q15),ISBLANK(R15),ISBLANK(S15),ISBLANK(T15),ISBLANK(U15),ISBLANK(V15)),0,SUM(N15:V15))</f>
        <v>53</v>
      </c>
      <c r="X15" s="36">
        <f>M15+W15</f>
        <v>100</v>
      </c>
      <c r="Y15" s="35">
        <f>W15</f>
        <v>53</v>
      </c>
      <c r="Z15" s="35">
        <f>SUM(Q15:V15)</f>
        <v>35</v>
      </c>
      <c r="AA15" s="35">
        <f>SUM(T15:V15)</f>
        <v>17</v>
      </c>
      <c r="AB15" s="35">
        <f>V15</f>
        <v>6</v>
      </c>
      <c r="AC15" s="35">
        <f>M15</f>
        <v>47</v>
      </c>
      <c r="AD15" s="35">
        <f>SUM(G15:L15)</f>
        <v>33</v>
      </c>
      <c r="AE15" s="35">
        <f>SUM(J15:L15)</f>
        <v>16</v>
      </c>
      <c r="AF15" s="35">
        <f>L15</f>
        <v>4</v>
      </c>
    </row>
    <row r="16" spans="1:32" s="19" customFormat="1" ht="14.25" customHeight="1">
      <c r="A16" s="101" t="s">
        <v>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7">
        <f>IF(OR(M11=0,M12=0,M13=0,M14=0,M15=0),0,AC16)</f>
        <v>47</v>
      </c>
      <c r="N16" s="77" t="s">
        <v>2</v>
      </c>
      <c r="O16" s="78"/>
      <c r="P16" s="78"/>
      <c r="Q16" s="78"/>
      <c r="R16" s="78"/>
      <c r="S16" s="78"/>
      <c r="T16" s="78"/>
      <c r="U16" s="78"/>
      <c r="V16" s="79"/>
      <c r="W16" s="38">
        <f>IF(OR(W11=0,W12=0,W13=0,W14=0,W15=0),0,Y16)</f>
        <v>53</v>
      </c>
      <c r="X16" s="38">
        <f>IF(OR(X11=0,X12=0,X13=0,X14=0,X15=0),0,MAX(X11:X15))</f>
        <v>100</v>
      </c>
      <c r="Y16" s="39">
        <f>MAX(IF($X11=$X16,Y11,0),IF(X12=X16,Y12,0),IF(X13=X16,Y13,0),IF(X14=X16,Y14,0),IF(X15=X16,Y15,0))</f>
        <v>53</v>
      </c>
      <c r="Z16" s="39">
        <f>MAX(IF(AND($X11=$X16,$Y11=$Y16),$Z11,0),IF(AND($X12=$X16,$Y12=$Y16),$Z12,0),IF(AND($X13=$X16,$Y13=$Y16),$Z13,0),IF(AND($X14=$X16,$Y14=$Y16),$Z14,0),IF(AND($X15=$X16,$Y15=$Y16),$Z15,0))</f>
        <v>35</v>
      </c>
      <c r="AA16" s="39">
        <f>MAX(IF(AND($X11=$X16,$Y11=$Y16,$Z11=$Z16),$AA11,0),IF(AND($X12=$X16,$Y12=$Y16,$Z12=$Z16),$AA12,0),IF(AND($X13=$X16,$Y13=$Y16,$Z13=$Z16),$AA13,0),IF(AND($X14=$X16,$Y14=$Y16,$Z14=$Z16),$AA14,0),IF(AND($X15=$X16,$Y15=$Y16,$Z15=$Z16),$AA15,0))</f>
        <v>17</v>
      </c>
      <c r="AB16" s="39">
        <f>MAX(IF(AND($X11=$X16,$Y11=$Y16,$Z11=$Z16,$AA11=$AA16),$AB11,0),IF(AND($X12=$X16,$Y12=$Y16,$Z12=$Z16,$AA12=$AA16),$AB12,0),IF(AND($X13=$X16,$Y13=$Y16,$Z13=$Z16,$AA13=$AA16),$AB13,0),IF(AND($X14=$X16,$Y14=$Y16,$Z14=$Z16,$AA14=$AA16),$AB14,0),IF(AND($X15=$X16,$Y15=$Y16,$Z15=$Z16,$AA15=$AA16),$AB15,0))</f>
        <v>6</v>
      </c>
      <c r="AC16" s="39">
        <f>MAX(IF(AND($X11=$X16,$Y11=$Y16,$Z11=$Z16,$AA11=$AA16,$AB11=$AB16),$AC11,0),IF(AND($X12=$X16,$Y12=$Y16,$Z12=$Z16,$AA12=$AA16,$AB12=$AB16),$AC12,0),IF(AND($X13=$X16,$Y13=$Y16,$Z13=$Z16,$AA13=$AA16,$AB13=$AB16),$AC13,0),IF(AND($X14=$X16,$Y14=$Y16,$Z14=$Z16,$AA14=$AA16,$AB14=$AB16),$AC14,0),IF(AND($X15=$X16,$Y15=$Y16,$Z15=$Z16,$AA15=$AA16,$AB15=$AB16),$AC15,0))</f>
        <v>47</v>
      </c>
      <c r="AD16" s="39">
        <f>MAX(IF(AND($X11=$X16,$Y11=$Y16,$Z11=$Z16,$AA11=$AA16,$AB11=$AB16,$AC11=$AC16),$AD11,0),IF(AND($X12=$X16,$Y12=$Y16,$Z12=$Z16,$AA12=$AA16,$AB12=$AB16,$AC12=$AC16),$AD12,0),IF(AND($X13=$X16,$Y13=$Y16,$Z13=$Z16,$AA13=$AA16,$AB13=$AB16,$AC13=$AC16),$AD13,0),IF(AND($X14=$X16,$Y14=$Y16,$Z14=$Z16,$AA14=$AA16,$AB14=$AB16,$AC14=$AC16),$AD14,0),IF(AND($X15=$X16,$Y15=$Y16,$Z15=$Z16,$AA15=$AA16,$AB15=$AB16,$AC15=$AC16),$AD15,0))</f>
        <v>33</v>
      </c>
      <c r="AE16" s="39">
        <f>MAX(IF(AND($X11=$X16,$Y11=$Y16,$Z11=$Z16,$AA11=$AA16,$AB11=$AB16,$AC11=$AC16,$AD11=$AD16),$AE11,0),IF(AND($X12=$X16,$Y12=$Y16,$Z12=$Z16,$AA12=$AA16,$AB12=$AB16,$AC12=$AC16,$AD12=$AD16),$AE12,0),IF(AND($X13=$X16,$Y13=$Y16,$Z13=$Z16,$AA13=$AA16,$AB13=$AB16,$AC13=$AC16,$AD13=$AD16),$AE13,0),IF(AND($X14=$X16,$Y14=$Y16,$Z14=$Z16,$AA14=$AA16,$AB14=$AB16,$AC14=$AC16,$AD14=$AD16),$AE14,0),IF(AND($X15=$X16,$Y15=$Y16,$Z15=$Z16,$AA15=$AA16,$AB15=$AB16,$AC15=$AC16,$AD15=$AD16),$AE15,0))</f>
        <v>16</v>
      </c>
      <c r="AF16" s="39">
        <f>MAX(IF(AND($X11=$X16,$Y11=$Y16,$Z11=$Z16,$AA11=$AA16,$AB11=$AB16,$AC11=$AC16,$AD11=$AD16,$AE11=$AE16),$AF11,0),IF(AND($X12=$X16,$Y12=$Y16,$Z12=$Z16,$AA12=$AA16,$AB12=$AB16,$AC12=$AC16,$AD12=$AD16,$AE12=$AE16),$AF12,0),IF(AND($X13=$X16,$Y13=$Y16,$Z13=$Z16,$AA13=$AA16,$AB13=$AB16,$AC13=$AC16,$AD13=$AD16,$AE13=$AE16),$AF13,0),IF(AND($X14=$X16,$Y14=$Y16,$Z14=$Z16,$AA14=$AA16,$AB14=$AB16,$AC14=$AC16,$AD14=$AD16,$AE14=$AE16),$AF14,0),IF(AND($X15=$X16,$Y15=$Y16,$Z15=$Z16,$AA15=$AA16,$AB15=$AB16,$AC15=$AC16,$AD15=$AD16,$AE15=$AE16),$AF15,0))</f>
        <v>4</v>
      </c>
    </row>
    <row r="17" spans="1:32" s="42" customFormat="1" ht="16.5" customHeight="1" thickBot="1">
      <c r="A17" s="71" t="s">
        <v>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40">
        <f>SUM(M11:M15)-M16</f>
        <v>172</v>
      </c>
      <c r="N17" s="71" t="s">
        <v>0</v>
      </c>
      <c r="O17" s="72"/>
      <c r="P17" s="72"/>
      <c r="Q17" s="72"/>
      <c r="R17" s="72"/>
      <c r="S17" s="72"/>
      <c r="T17" s="72"/>
      <c r="U17" s="72"/>
      <c r="V17" s="73"/>
      <c r="W17" s="41">
        <f>SUM(W11:W15)-W16</f>
        <v>181</v>
      </c>
      <c r="X17" s="41">
        <f>SUM(X11:X15)-X16</f>
        <v>353</v>
      </c>
      <c r="Y17" s="41">
        <f>SUM(Y11:Y15)-Y16</f>
        <v>181</v>
      </c>
      <c r="Z17" s="41">
        <f aca="true" t="shared" si="0" ref="Z17:AF17">SUM(Z11:Z15)-Z16</f>
        <v>121</v>
      </c>
      <c r="AA17" s="41">
        <f t="shared" si="0"/>
        <v>61</v>
      </c>
      <c r="AB17" s="41">
        <f t="shared" si="0"/>
        <v>22</v>
      </c>
      <c r="AC17" s="41">
        <f t="shared" si="0"/>
        <v>172</v>
      </c>
      <c r="AD17" s="41">
        <f t="shared" si="0"/>
        <v>110</v>
      </c>
      <c r="AE17" s="41">
        <f t="shared" si="0"/>
        <v>60</v>
      </c>
      <c r="AF17" s="41">
        <f t="shared" si="0"/>
        <v>19</v>
      </c>
    </row>
    <row r="18" s="19" customFormat="1" ht="4.5" customHeight="1" thickBot="1">
      <c r="C18" s="43"/>
    </row>
    <row r="19" spans="1:32" s="18" customFormat="1" ht="14.25" customHeight="1">
      <c r="A19" s="20" t="s">
        <v>22</v>
      </c>
      <c r="B19" s="80" t="s">
        <v>23</v>
      </c>
      <c r="C19" s="81"/>
      <c r="D19" s="21">
        <v>1</v>
      </c>
      <c r="E19" s="22">
        <v>2</v>
      </c>
      <c r="F19" s="22">
        <v>3</v>
      </c>
      <c r="G19" s="22">
        <v>4</v>
      </c>
      <c r="H19" s="22">
        <v>5</v>
      </c>
      <c r="I19" s="22">
        <v>6</v>
      </c>
      <c r="J19" s="22">
        <v>7</v>
      </c>
      <c r="K19" s="22">
        <v>8</v>
      </c>
      <c r="L19" s="22">
        <v>9</v>
      </c>
      <c r="M19" s="23" t="s">
        <v>0</v>
      </c>
      <c r="N19" s="24">
        <v>10</v>
      </c>
      <c r="O19" s="22">
        <v>11</v>
      </c>
      <c r="P19" s="22">
        <v>12</v>
      </c>
      <c r="Q19" s="22">
        <v>13</v>
      </c>
      <c r="R19" s="22">
        <v>14</v>
      </c>
      <c r="S19" s="22">
        <v>15</v>
      </c>
      <c r="T19" s="22">
        <v>16</v>
      </c>
      <c r="U19" s="22">
        <v>17</v>
      </c>
      <c r="V19" s="22">
        <v>18</v>
      </c>
      <c r="W19" s="25" t="s">
        <v>0</v>
      </c>
      <c r="X19" s="5"/>
      <c r="Y19" s="4"/>
      <c r="Z19" s="4"/>
      <c r="AA19" s="4"/>
      <c r="AB19" s="4"/>
      <c r="AC19" s="4"/>
      <c r="AD19" s="4"/>
      <c r="AE19" s="4"/>
      <c r="AF19" s="4"/>
    </row>
    <row r="20" spans="1:32" s="19" customFormat="1" ht="13.5" customHeight="1">
      <c r="A20" s="26" t="str">
        <f>A19</f>
        <v>RC</v>
      </c>
      <c r="B20" s="27">
        <v>1</v>
      </c>
      <c r="C20" s="28" t="s">
        <v>57</v>
      </c>
      <c r="D20" s="30">
        <v>5</v>
      </c>
      <c r="E20" s="30">
        <v>3</v>
      </c>
      <c r="F20" s="30">
        <v>5</v>
      </c>
      <c r="G20" s="30">
        <v>4</v>
      </c>
      <c r="H20" s="30">
        <v>6</v>
      </c>
      <c r="I20" s="30">
        <v>3</v>
      </c>
      <c r="J20" s="30">
        <v>5</v>
      </c>
      <c r="K20" s="30">
        <v>8</v>
      </c>
      <c r="L20" s="30">
        <v>4</v>
      </c>
      <c r="M20" s="31">
        <f>IF(OR(ISBLANK(C20),ISBLANK(D20),ISBLANK(E20),ISBLANK(F20),ISBLANK(G20),ISBLANK(H20),ISBLANK(I20),ISBLANK(J20),ISBLANK(K20),ISBLANK(L20)),0,SUM(D20:L20))</f>
        <v>43</v>
      </c>
      <c r="N20" s="32">
        <v>5</v>
      </c>
      <c r="O20" s="30">
        <v>4</v>
      </c>
      <c r="P20" s="30">
        <v>5</v>
      </c>
      <c r="Q20" s="30">
        <v>6</v>
      </c>
      <c r="R20" s="30">
        <v>5</v>
      </c>
      <c r="S20" s="30">
        <v>5</v>
      </c>
      <c r="T20" s="30">
        <v>5</v>
      </c>
      <c r="U20" s="30">
        <v>4</v>
      </c>
      <c r="V20" s="30">
        <v>5</v>
      </c>
      <c r="W20" s="33">
        <f>IF(OR(ISBLANK(M20),ISBLANK(N20),ISBLANK(O20),ISBLANK(P20),ISBLANK(Q20),ISBLANK(R20),ISBLANK(S20),ISBLANK(T20),ISBLANK(U20),ISBLANK(V20)),0,SUM(N20:V20))</f>
        <v>44</v>
      </c>
      <c r="X20" s="34">
        <f>M20+W20</f>
        <v>87</v>
      </c>
      <c r="Y20" s="35">
        <f>W20</f>
        <v>44</v>
      </c>
      <c r="Z20" s="35">
        <f>SUM(Q20:V20)</f>
        <v>30</v>
      </c>
      <c r="AA20" s="35">
        <f>SUM(T20:V20)</f>
        <v>14</v>
      </c>
      <c r="AB20" s="35">
        <f>V20</f>
        <v>5</v>
      </c>
      <c r="AC20" s="35">
        <f>M20</f>
        <v>43</v>
      </c>
      <c r="AD20" s="35">
        <f>SUM(G20:L20)</f>
        <v>30</v>
      </c>
      <c r="AE20" s="35">
        <f>SUM(J20:L20)</f>
        <v>17</v>
      </c>
      <c r="AF20" s="35">
        <f>L20</f>
        <v>4</v>
      </c>
    </row>
    <row r="21" spans="1:32" s="19" customFormat="1" ht="13.5" customHeight="1">
      <c r="A21" s="26" t="str">
        <f>A20</f>
        <v>RC</v>
      </c>
      <c r="B21" s="27">
        <v>2</v>
      </c>
      <c r="C21" s="28" t="s">
        <v>59</v>
      </c>
      <c r="D21" s="30">
        <v>8</v>
      </c>
      <c r="E21" s="30">
        <v>6</v>
      </c>
      <c r="F21" s="30">
        <v>6</v>
      </c>
      <c r="G21" s="30">
        <v>6</v>
      </c>
      <c r="H21" s="30">
        <v>8</v>
      </c>
      <c r="I21" s="30">
        <v>7</v>
      </c>
      <c r="J21" s="30">
        <v>7</v>
      </c>
      <c r="K21" s="30">
        <v>8</v>
      </c>
      <c r="L21" s="30">
        <v>7</v>
      </c>
      <c r="M21" s="31">
        <f>IF(OR(ISBLANK(C21),ISBLANK(D21),ISBLANK(E21),ISBLANK(F21),ISBLANK(G21),ISBLANK(H21),ISBLANK(I21),ISBLANK(J21),ISBLANK(K21),ISBLANK(L21)),0,SUM(D21:L21))</f>
        <v>63</v>
      </c>
      <c r="N21" s="32">
        <v>7</v>
      </c>
      <c r="O21" s="30">
        <v>12</v>
      </c>
      <c r="P21" s="30">
        <v>7</v>
      </c>
      <c r="Q21" s="30">
        <v>10</v>
      </c>
      <c r="R21" s="30">
        <v>10</v>
      </c>
      <c r="S21" s="30">
        <v>6</v>
      </c>
      <c r="T21" s="30">
        <v>7</v>
      </c>
      <c r="U21" s="30">
        <v>5</v>
      </c>
      <c r="V21" s="30">
        <v>11</v>
      </c>
      <c r="W21" s="33">
        <f>IF(OR(ISBLANK(M21),ISBLANK(N21),ISBLANK(O21),ISBLANK(P21),ISBLANK(Q21),ISBLANK(R21),ISBLANK(S21),ISBLANK(T21),ISBLANK(U21),ISBLANK(V21)),0,SUM(N21:V21))</f>
        <v>75</v>
      </c>
      <c r="X21" s="36">
        <f>M21+W21</f>
        <v>138</v>
      </c>
      <c r="Y21" s="35">
        <f>W21</f>
        <v>75</v>
      </c>
      <c r="Z21" s="35">
        <f>SUM(Q21:V21)</f>
        <v>49</v>
      </c>
      <c r="AA21" s="35">
        <f>SUM(T21:V21)</f>
        <v>23</v>
      </c>
      <c r="AB21" s="35">
        <f>V21</f>
        <v>11</v>
      </c>
      <c r="AC21" s="35">
        <f>M21</f>
        <v>63</v>
      </c>
      <c r="AD21" s="35">
        <f>SUM(G21:L21)</f>
        <v>43</v>
      </c>
      <c r="AE21" s="35">
        <f>SUM(J21:L21)</f>
        <v>22</v>
      </c>
      <c r="AF21" s="35">
        <f>L21</f>
        <v>7</v>
      </c>
    </row>
    <row r="22" spans="1:32" s="19" customFormat="1" ht="13.5" customHeight="1">
      <c r="A22" s="26" t="str">
        <f>A21</f>
        <v>RC</v>
      </c>
      <c r="B22" s="27">
        <v>3</v>
      </c>
      <c r="C22" s="28" t="s">
        <v>58</v>
      </c>
      <c r="D22" s="30">
        <v>5</v>
      </c>
      <c r="E22" s="30">
        <v>6</v>
      </c>
      <c r="F22" s="30">
        <v>4</v>
      </c>
      <c r="G22" s="30">
        <v>6</v>
      </c>
      <c r="H22" s="30">
        <v>4</v>
      </c>
      <c r="I22" s="30">
        <v>4</v>
      </c>
      <c r="J22" s="30">
        <v>5</v>
      </c>
      <c r="K22" s="30">
        <v>11</v>
      </c>
      <c r="L22" s="30">
        <v>5</v>
      </c>
      <c r="M22" s="31">
        <f>IF(OR(ISBLANK(C22),ISBLANK(D22),ISBLANK(E22),ISBLANK(F22),ISBLANK(G22),ISBLANK(H22),ISBLANK(I22),ISBLANK(J22),ISBLANK(K22),ISBLANK(L22)),0,SUM(D22:L22))</f>
        <v>50</v>
      </c>
      <c r="N22" s="32">
        <v>6</v>
      </c>
      <c r="O22" s="30">
        <v>4</v>
      </c>
      <c r="P22" s="30">
        <v>9</v>
      </c>
      <c r="Q22" s="30">
        <v>7</v>
      </c>
      <c r="R22" s="30">
        <v>6</v>
      </c>
      <c r="S22" s="30">
        <v>6</v>
      </c>
      <c r="T22" s="30">
        <v>5</v>
      </c>
      <c r="U22" s="30">
        <v>7</v>
      </c>
      <c r="V22" s="30">
        <v>5</v>
      </c>
      <c r="W22" s="33">
        <f>IF(OR(ISBLANK(M22),ISBLANK(N22),ISBLANK(O22),ISBLANK(P22),ISBLANK(Q22),ISBLANK(R22),ISBLANK(S22),ISBLANK(T22),ISBLANK(U22),ISBLANK(V22)),0,SUM(N22:V22))</f>
        <v>55</v>
      </c>
      <c r="X22" s="36">
        <f>M22+W22</f>
        <v>105</v>
      </c>
      <c r="Y22" s="35">
        <f>W22</f>
        <v>55</v>
      </c>
      <c r="Z22" s="35">
        <f>SUM(Q22:V22)</f>
        <v>36</v>
      </c>
      <c r="AA22" s="35">
        <f>SUM(T22:V22)</f>
        <v>17</v>
      </c>
      <c r="AB22" s="35">
        <f>V22</f>
        <v>5</v>
      </c>
      <c r="AC22" s="35">
        <f>M22</f>
        <v>50</v>
      </c>
      <c r="AD22" s="35">
        <f>SUM(G22:L22)</f>
        <v>35</v>
      </c>
      <c r="AE22" s="35">
        <f>SUM(J22:L22)</f>
        <v>21</v>
      </c>
      <c r="AF22" s="35">
        <f>L22</f>
        <v>5</v>
      </c>
    </row>
    <row r="23" spans="1:32" s="19" customFormat="1" ht="13.5" customHeight="1">
      <c r="A23" s="26" t="str">
        <f>A22</f>
        <v>RC</v>
      </c>
      <c r="B23" s="27">
        <v>4</v>
      </c>
      <c r="C23" s="28" t="s">
        <v>60</v>
      </c>
      <c r="D23" s="30">
        <v>6</v>
      </c>
      <c r="E23" s="30">
        <v>5</v>
      </c>
      <c r="F23" s="30">
        <v>6</v>
      </c>
      <c r="G23" s="30">
        <v>5</v>
      </c>
      <c r="H23" s="30">
        <v>5</v>
      </c>
      <c r="I23" s="30">
        <v>8</v>
      </c>
      <c r="J23" s="30">
        <v>6</v>
      </c>
      <c r="K23" s="30">
        <v>10</v>
      </c>
      <c r="L23" s="30">
        <v>7</v>
      </c>
      <c r="M23" s="31">
        <f>IF(OR(ISBLANK(C23),ISBLANK(D23),ISBLANK(E23),ISBLANK(F23),ISBLANK(G23),ISBLANK(H23),ISBLANK(I23),ISBLANK(J23),ISBLANK(K23),ISBLANK(L23)),0,SUM(D23:L23))</f>
        <v>58</v>
      </c>
      <c r="N23" s="32">
        <v>6</v>
      </c>
      <c r="O23" s="30">
        <v>5</v>
      </c>
      <c r="P23" s="30">
        <v>6</v>
      </c>
      <c r="Q23" s="30">
        <v>10</v>
      </c>
      <c r="R23" s="30">
        <v>7</v>
      </c>
      <c r="S23" s="30">
        <v>6</v>
      </c>
      <c r="T23" s="30">
        <v>8</v>
      </c>
      <c r="U23" s="30">
        <v>6</v>
      </c>
      <c r="V23" s="30">
        <v>10</v>
      </c>
      <c r="W23" s="33">
        <f>IF(OR(ISBLANK(M23),ISBLANK(N23),ISBLANK(O23),ISBLANK(P23),ISBLANK(Q23),ISBLANK(R23),ISBLANK(S23),ISBLANK(T23),ISBLANK(U23),ISBLANK(V23)),0,SUM(N23:V23))</f>
        <v>64</v>
      </c>
      <c r="X23" s="36">
        <f>M23+W23</f>
        <v>122</v>
      </c>
      <c r="Y23" s="35">
        <f>W23</f>
        <v>64</v>
      </c>
      <c r="Z23" s="35">
        <f>SUM(Q23:V23)</f>
        <v>47</v>
      </c>
      <c r="AA23" s="35">
        <f>SUM(T23:V23)</f>
        <v>24</v>
      </c>
      <c r="AB23" s="35">
        <f>V23</f>
        <v>10</v>
      </c>
      <c r="AC23" s="35">
        <f>M23</f>
        <v>58</v>
      </c>
      <c r="AD23" s="35">
        <f>SUM(G23:L23)</f>
        <v>41</v>
      </c>
      <c r="AE23" s="35">
        <f>SUM(J23:L23)</f>
        <v>23</v>
      </c>
      <c r="AF23" s="35">
        <f>L23</f>
        <v>7</v>
      </c>
    </row>
    <row r="24" spans="1:32" s="19" customFormat="1" ht="13.5" customHeight="1">
      <c r="A24" s="26" t="str">
        <f>A23</f>
        <v>RC</v>
      </c>
      <c r="B24" s="27">
        <v>5</v>
      </c>
      <c r="C24" s="28" t="s">
        <v>72</v>
      </c>
      <c r="D24" s="30">
        <v>9</v>
      </c>
      <c r="E24" s="30">
        <v>9</v>
      </c>
      <c r="F24" s="30">
        <v>9</v>
      </c>
      <c r="G24" s="30">
        <v>9</v>
      </c>
      <c r="H24" s="30">
        <v>9</v>
      </c>
      <c r="I24" s="30">
        <v>9</v>
      </c>
      <c r="J24" s="30">
        <v>9</v>
      </c>
      <c r="K24" s="30">
        <v>9</v>
      </c>
      <c r="L24" s="30">
        <v>9</v>
      </c>
      <c r="M24" s="31">
        <f>IF(OR(ISBLANK(C24),ISBLANK(D24),ISBLANK(E24),ISBLANK(F24),ISBLANK(G24),ISBLANK(H24),ISBLANK(I24),ISBLANK(J24),ISBLANK(K24),ISBLANK(L24)),0,SUM(D24:L24))</f>
        <v>81</v>
      </c>
      <c r="N24" s="32">
        <v>9</v>
      </c>
      <c r="O24" s="30">
        <v>9</v>
      </c>
      <c r="P24" s="30">
        <v>9</v>
      </c>
      <c r="Q24" s="30">
        <v>9</v>
      </c>
      <c r="R24" s="30">
        <v>9</v>
      </c>
      <c r="S24" s="30">
        <v>9</v>
      </c>
      <c r="T24" s="30">
        <v>9</v>
      </c>
      <c r="U24" s="30">
        <v>9</v>
      </c>
      <c r="V24" s="30">
        <v>9</v>
      </c>
      <c r="W24" s="33">
        <f>IF(OR(ISBLANK(M24),ISBLANK(N24),ISBLANK(O24),ISBLANK(P24),ISBLANK(Q24),ISBLANK(R24),ISBLANK(S24),ISBLANK(T24),ISBLANK(U24),ISBLANK(V24)),0,SUM(N24:V24))</f>
        <v>81</v>
      </c>
      <c r="X24" s="36">
        <f>M24+W24</f>
        <v>162</v>
      </c>
      <c r="Y24" s="35">
        <f>W24</f>
        <v>81</v>
      </c>
      <c r="Z24" s="35">
        <f>SUM(Q24:V24)</f>
        <v>54</v>
      </c>
      <c r="AA24" s="35">
        <f>SUM(T24:V24)</f>
        <v>27</v>
      </c>
      <c r="AB24" s="35">
        <f>V24</f>
        <v>9</v>
      </c>
      <c r="AC24" s="35">
        <f>M24</f>
        <v>81</v>
      </c>
      <c r="AD24" s="35">
        <f>SUM(G24:L24)</f>
        <v>54</v>
      </c>
      <c r="AE24" s="35">
        <f>SUM(J24:L24)</f>
        <v>27</v>
      </c>
      <c r="AF24" s="35">
        <f>L24</f>
        <v>9</v>
      </c>
    </row>
    <row r="25" spans="1:32" s="19" customFormat="1" ht="14.25" customHeight="1">
      <c r="A25" s="77" t="s">
        <v>2</v>
      </c>
      <c r="B25" s="78"/>
      <c r="C25" s="78"/>
      <c r="D25" s="119"/>
      <c r="E25" s="78"/>
      <c r="F25" s="78"/>
      <c r="G25" s="78"/>
      <c r="H25" s="78"/>
      <c r="I25" s="78"/>
      <c r="J25" s="78"/>
      <c r="K25" s="78"/>
      <c r="L25" s="79"/>
      <c r="M25" s="37">
        <f>IF(OR(M20=0,M21=0,M22=0,M23=0,M24=0),0,AC25)</f>
        <v>81</v>
      </c>
      <c r="N25" s="77" t="s">
        <v>2</v>
      </c>
      <c r="O25" s="78"/>
      <c r="P25" s="78"/>
      <c r="Q25" s="78"/>
      <c r="R25" s="78"/>
      <c r="S25" s="78"/>
      <c r="T25" s="78"/>
      <c r="U25" s="78"/>
      <c r="V25" s="79"/>
      <c r="W25" s="38">
        <f>IF(OR(W20=0,W21=0,W22=0,W23=0,W24=0),0,Y25)</f>
        <v>81</v>
      </c>
      <c r="X25" s="38">
        <f>IF(OR(X20=0,X21=0,X22=0,X23=0,X24=0),0,MAX(X20:X24))</f>
        <v>162</v>
      </c>
      <c r="Y25" s="39">
        <f>MAX(IF($X20=$X25,Y20,0),IF(X21=X25,Y21,0),IF(X22=X25,Y22,0),IF(X23=X25,Y23,0),IF(X24=X25,Y24,0))</f>
        <v>81</v>
      </c>
      <c r="Z25" s="39">
        <f>MAX(IF(AND($X20=$X25,$Y20=$Y25),$Z20,0),IF(AND($X21=$X25,$Y21=$Y25),$Z21,0),IF(AND($X22=$X25,$Y22=$Y25),$Z22,0),IF(AND($X23=$X25,$Y23=$Y25),$Z23,0),IF(AND($X24=$X25,$Y24=$Y25),$Z24,0))</f>
        <v>54</v>
      </c>
      <c r="AA25" s="39">
        <f>MAX(IF(AND($X20=$X25,$Y20=$Y25,$Z20=$Z25),$AA20,0),IF(AND($X21=$X25,$Y21=$Y25,$Z21=$Z25),$AA21,0),IF(AND($X22=$X25,$Y22=$Y25,$Z22=$Z25),$AA22,0),IF(AND($X23=$X25,$Y23=$Y25,$Z23=$Z25),$AA23,0),IF(AND($X24=$X25,$Y24=$Y25,$Z24=$Z25),$AA24,0))</f>
        <v>27</v>
      </c>
      <c r="AB25" s="39">
        <f>MAX(IF(AND($X20=$X25,$Y20=$Y25,$Z20=$Z25,$AA20=$AA25),$AB20,0),IF(AND($X21=$X25,$Y21=$Y25,$Z21=$Z25,$AA21=$AA25),$AB21,0),IF(AND($X22=$X25,$Y22=$Y25,$Z22=$Z25,$AA22=$AA25),$AB22,0),IF(AND($X23=$X25,$Y23=$Y25,$Z23=$Z25,$AA23=$AA25),$AB23,0),IF(AND($X24=$X25,$Y24=$Y25,$Z24=$Z25,$AA24=$AA25),$AB24,0))</f>
        <v>9</v>
      </c>
      <c r="AC25" s="39">
        <f>MAX(IF(AND($X20=$X25,$Y20=$Y25,$Z20=$Z25,$AA20=$AA25,$AB20=$AB25),$AC20,0),IF(AND($X21=$X25,$Y21=$Y25,$Z21=$Z25,$AA21=$AA25,$AB21=$AB25),$AC21,0),IF(AND($X22=$X25,$Y22=$Y25,$Z22=$Z25,$AA22=$AA25,$AB22=$AB25),$AC22,0),IF(AND($X23=$X25,$Y23=$Y25,$Z23=$Z25,$AA23=$AA25,$AB23=$AB25),$AC23,0),IF(AND($X24=$X25,$Y24=$Y25,$Z24=$Z25,$AA24=$AA25,$AB24=$AB25),$AC24,0))</f>
        <v>81</v>
      </c>
      <c r="AD25" s="39">
        <f>MAX(IF(AND($X20=$X25,$Y20=$Y25,$Z20=$Z25,$AA20=$AA25,$AB20=$AB25,$AC20=$AC25),$AD20,0),IF(AND($X21=$X25,$Y21=$Y25,$Z21=$Z25,$AA21=$AA25,$AB21=$AB25,$AC21=$AC25),$AD21,0),IF(AND($X22=$X25,$Y22=$Y25,$Z22=$Z25,$AA22=$AA25,$AB22=$AB25,$AC22=$AC25),$AD22,0),IF(AND($X23=$X25,$Y23=$Y25,$Z23=$Z25,$AA23=$AA25,$AB23=$AB25,$AC23=$AC25),$AD23,0),IF(AND($X24=$X25,$Y24=$Y25,$Z24=$Z25,$AA24=$AA25,$AB24=$AB25,$AC24=$AC25),$AD24,0))</f>
        <v>54</v>
      </c>
      <c r="AE25" s="39">
        <f>MAX(IF(AND($X20=$X25,$Y20=$Y25,$Z20=$Z25,$AA20=$AA25,$AB20=$AB25,$AC20=$AC25,$AD20=$AD25),$AE20,0),IF(AND($X21=$X25,$Y21=$Y25,$Z21=$Z25,$AA21=$AA25,$AB21=$AB25,$AC21=$AC25,$AD21=$AD25),$AE21,0),IF(AND($X22=$X25,$Y22=$Y25,$Z22=$Z25,$AA22=$AA25,$AB22=$AB25,$AC22=$AC25,$AD22=$AD25),$AE22,0),IF(AND($X23=$X25,$Y23=$Y25,$Z23=$Z25,$AA23=$AA25,$AB23=$AB25,$AC23=$AC25,$AD23=$AD25),$AE23,0),IF(AND($X24=$X25,$Y24=$Y25,$Z24=$Z25,$AA24=$AA25,$AB24=$AB25,$AC24=$AC25,$AD24=$AD25),$AE24,0))</f>
        <v>27</v>
      </c>
      <c r="AF25" s="39">
        <f>MAX(IF(AND($X20=$X25,$Y20=$Y25,$Z20=$Z25,$AA20=$AA25,$AB20=$AB25,$AC20=$AC25,$AD20=$AD25,$AE20=$AE25),$AF20,0),IF(AND($X21=$X25,$Y21=$Y25,$Z21=$Z25,$AA21=$AA25,$AB21=$AB25,$AC21=$AC25,$AD21=$AD25,$AE21=$AE25),$AF21,0),IF(AND($X22=$X25,$Y22=$Y25,$Z22=$Z25,$AA22=$AA25,$AB22=$AB25,$AC22=$AC25,$AD22=$AD25,$AE22=$AE25),$AF22,0),IF(AND($X23=$X25,$Y23=$Y25,$Z23=$Z25,$AA23=$AA25,$AB23=$AB25,$AC23=$AC25,$AD23=$AD25,$AE23=$AE25),$AF23,0),IF(AND($X24=$X25,$Y24=$Y25,$Z24=$Z25,$AA24=$AA25,$AB24=$AB25,$AC24=$AC25,$AD24=$AD25,$AE24=$AE25),$AF24,0))</f>
        <v>9</v>
      </c>
    </row>
    <row r="26" spans="1:32" s="42" customFormat="1" ht="16.5" customHeight="1" thickBot="1">
      <c r="A26" s="71" t="s">
        <v>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M26" s="40">
        <f>SUM(M20:M24)-M25</f>
        <v>214</v>
      </c>
      <c r="N26" s="71" t="s">
        <v>0</v>
      </c>
      <c r="O26" s="72"/>
      <c r="P26" s="72"/>
      <c r="Q26" s="72"/>
      <c r="R26" s="72"/>
      <c r="S26" s="72"/>
      <c r="T26" s="72"/>
      <c r="U26" s="72"/>
      <c r="V26" s="73"/>
      <c r="W26" s="41">
        <f>SUM(W20:W24)-W25</f>
        <v>238</v>
      </c>
      <c r="X26" s="41">
        <f>SUM(X20:X24)-X25</f>
        <v>452</v>
      </c>
      <c r="Y26" s="41">
        <f aca="true" t="shared" si="1" ref="Y26:AF26">SUM(Y20:Y24)-Y25</f>
        <v>238</v>
      </c>
      <c r="Z26" s="41">
        <f t="shared" si="1"/>
        <v>162</v>
      </c>
      <c r="AA26" s="41">
        <f t="shared" si="1"/>
        <v>78</v>
      </c>
      <c r="AB26" s="41">
        <f t="shared" si="1"/>
        <v>31</v>
      </c>
      <c r="AC26" s="41">
        <f t="shared" si="1"/>
        <v>214</v>
      </c>
      <c r="AD26" s="41">
        <f t="shared" si="1"/>
        <v>149</v>
      </c>
      <c r="AE26" s="41">
        <f t="shared" si="1"/>
        <v>83</v>
      </c>
      <c r="AF26" s="41">
        <f t="shared" si="1"/>
        <v>23</v>
      </c>
    </row>
    <row r="27" spans="1:32" ht="4.5" customHeight="1" thickBot="1">
      <c r="A27" s="19"/>
      <c r="B27" s="19"/>
      <c r="C27" s="43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s="18" customFormat="1" ht="14.25" customHeight="1">
      <c r="A28" s="20" t="s">
        <v>25</v>
      </c>
      <c r="B28" s="80" t="s">
        <v>24</v>
      </c>
      <c r="C28" s="81"/>
      <c r="D28" s="22">
        <v>1</v>
      </c>
      <c r="E28" s="22">
        <v>2</v>
      </c>
      <c r="F28" s="22">
        <v>3</v>
      </c>
      <c r="G28" s="22">
        <v>4</v>
      </c>
      <c r="H28" s="22">
        <v>5</v>
      </c>
      <c r="I28" s="22">
        <v>6</v>
      </c>
      <c r="J28" s="22">
        <v>7</v>
      </c>
      <c r="K28" s="22">
        <v>8</v>
      </c>
      <c r="L28" s="22">
        <v>9</v>
      </c>
      <c r="M28" s="23" t="s">
        <v>0</v>
      </c>
      <c r="N28" s="24">
        <v>10</v>
      </c>
      <c r="O28" s="22">
        <v>11</v>
      </c>
      <c r="P28" s="22">
        <v>12</v>
      </c>
      <c r="Q28" s="22">
        <v>13</v>
      </c>
      <c r="R28" s="22">
        <v>14</v>
      </c>
      <c r="S28" s="22">
        <v>15</v>
      </c>
      <c r="T28" s="22">
        <v>16</v>
      </c>
      <c r="U28" s="22">
        <v>17</v>
      </c>
      <c r="V28" s="22">
        <v>18</v>
      </c>
      <c r="W28" s="25" t="s">
        <v>0</v>
      </c>
      <c r="X28" s="5"/>
      <c r="Y28" s="4"/>
      <c r="Z28" s="4"/>
      <c r="AA28" s="4"/>
      <c r="AB28" s="4"/>
      <c r="AC28" s="4"/>
      <c r="AD28" s="4"/>
      <c r="AE28" s="4"/>
      <c r="AF28" s="4"/>
    </row>
    <row r="29" spans="1:32" s="19" customFormat="1" ht="13.5" customHeight="1">
      <c r="A29" s="26" t="str">
        <f>A28</f>
        <v>OC</v>
      </c>
      <c r="B29" s="27">
        <v>1</v>
      </c>
      <c r="C29" s="28" t="s">
        <v>47</v>
      </c>
      <c r="D29" s="30">
        <v>6</v>
      </c>
      <c r="E29" s="30">
        <v>3</v>
      </c>
      <c r="F29" s="30">
        <v>6</v>
      </c>
      <c r="G29" s="30">
        <v>5</v>
      </c>
      <c r="H29" s="30">
        <v>5</v>
      </c>
      <c r="I29" s="30">
        <v>6</v>
      </c>
      <c r="J29" s="30">
        <v>5</v>
      </c>
      <c r="K29" s="30">
        <v>6</v>
      </c>
      <c r="L29" s="30">
        <v>7</v>
      </c>
      <c r="M29" s="31">
        <f>IF(OR(ISBLANK(C29),ISBLANK(D29),ISBLANK(E29),ISBLANK(F29),ISBLANK(G29),ISBLANK(H29),ISBLANK(I29),ISBLANK(J29),ISBLANK(K29),ISBLANK(L29)),0,SUM(D29:L29))</f>
        <v>49</v>
      </c>
      <c r="N29" s="32">
        <v>5</v>
      </c>
      <c r="O29" s="30">
        <v>4</v>
      </c>
      <c r="P29" s="30">
        <v>5</v>
      </c>
      <c r="Q29" s="30">
        <v>6</v>
      </c>
      <c r="R29" s="30">
        <v>6</v>
      </c>
      <c r="S29" s="30">
        <v>8</v>
      </c>
      <c r="T29" s="30">
        <v>5</v>
      </c>
      <c r="U29" s="30">
        <v>5</v>
      </c>
      <c r="V29" s="30">
        <v>6</v>
      </c>
      <c r="W29" s="33">
        <f>IF(OR(ISBLANK(M29),ISBLANK(N29),ISBLANK(O29),ISBLANK(P29),ISBLANK(Q29),ISBLANK(R29),ISBLANK(S29),ISBLANK(T29),ISBLANK(U29),ISBLANK(V29)),0,SUM(N29:V29))</f>
        <v>50</v>
      </c>
      <c r="X29" s="34">
        <f>M29+W29</f>
        <v>99</v>
      </c>
      <c r="Y29" s="35">
        <f>W29</f>
        <v>50</v>
      </c>
      <c r="Z29" s="35">
        <f>SUM(Q29:V29)</f>
        <v>36</v>
      </c>
      <c r="AA29" s="35">
        <f>SUM(T29:V29)</f>
        <v>16</v>
      </c>
      <c r="AB29" s="35">
        <f>V29</f>
        <v>6</v>
      </c>
      <c r="AC29" s="35">
        <f>M29</f>
        <v>49</v>
      </c>
      <c r="AD29" s="35">
        <f>SUM(G29:L29)</f>
        <v>34</v>
      </c>
      <c r="AE29" s="35">
        <f>SUM(J29:L29)</f>
        <v>18</v>
      </c>
      <c r="AF29" s="35">
        <f>L29</f>
        <v>7</v>
      </c>
    </row>
    <row r="30" spans="1:32" s="19" customFormat="1" ht="13.5" customHeight="1">
      <c r="A30" s="26" t="str">
        <f>A29</f>
        <v>OC</v>
      </c>
      <c r="B30" s="27">
        <v>2</v>
      </c>
      <c r="C30" s="28" t="s">
        <v>48</v>
      </c>
      <c r="D30" s="30">
        <v>7</v>
      </c>
      <c r="E30" s="30">
        <v>4</v>
      </c>
      <c r="F30" s="30">
        <v>6</v>
      </c>
      <c r="G30" s="30">
        <v>6</v>
      </c>
      <c r="H30" s="30">
        <v>5</v>
      </c>
      <c r="I30" s="30">
        <v>4</v>
      </c>
      <c r="J30" s="30">
        <v>5</v>
      </c>
      <c r="K30" s="30">
        <v>7</v>
      </c>
      <c r="L30" s="30">
        <v>8</v>
      </c>
      <c r="M30" s="31">
        <f>IF(OR(ISBLANK(C30),ISBLANK(D30),ISBLANK(E30),ISBLANK(F30),ISBLANK(G30),ISBLANK(H30),ISBLANK(I30),ISBLANK(J30),ISBLANK(K30),ISBLANK(L30)),0,SUM(D30:L30))</f>
        <v>52</v>
      </c>
      <c r="N30" s="32">
        <v>6</v>
      </c>
      <c r="O30" s="30">
        <v>3</v>
      </c>
      <c r="P30" s="30">
        <v>5</v>
      </c>
      <c r="Q30" s="30">
        <v>8</v>
      </c>
      <c r="R30" s="30">
        <v>6</v>
      </c>
      <c r="S30" s="30">
        <v>4</v>
      </c>
      <c r="T30" s="30">
        <v>7</v>
      </c>
      <c r="U30" s="30">
        <v>7</v>
      </c>
      <c r="V30" s="30">
        <v>6</v>
      </c>
      <c r="W30" s="33">
        <f>IF(OR(ISBLANK(M30),ISBLANK(N30),ISBLANK(O30),ISBLANK(P30),ISBLANK(Q30),ISBLANK(R30),ISBLANK(S30),ISBLANK(T30),ISBLANK(U30),ISBLANK(V30)),0,SUM(N30:V30))</f>
        <v>52</v>
      </c>
      <c r="X30" s="36">
        <f>M30+W30</f>
        <v>104</v>
      </c>
      <c r="Y30" s="35">
        <f>W30</f>
        <v>52</v>
      </c>
      <c r="Z30" s="35">
        <f>SUM(Q30:V30)</f>
        <v>38</v>
      </c>
      <c r="AA30" s="35">
        <f>SUM(T30:V30)</f>
        <v>20</v>
      </c>
      <c r="AB30" s="35">
        <f>V30</f>
        <v>6</v>
      </c>
      <c r="AC30" s="35">
        <f>M30</f>
        <v>52</v>
      </c>
      <c r="AD30" s="35">
        <f>SUM(G30:L30)</f>
        <v>35</v>
      </c>
      <c r="AE30" s="35">
        <f>SUM(J30:L30)</f>
        <v>20</v>
      </c>
      <c r="AF30" s="35">
        <f>L30</f>
        <v>8</v>
      </c>
    </row>
    <row r="31" spans="1:32" s="19" customFormat="1" ht="13.5" customHeight="1">
      <c r="A31" s="26" t="str">
        <f>A30</f>
        <v>OC</v>
      </c>
      <c r="B31" s="27">
        <v>3</v>
      </c>
      <c r="C31" s="28" t="s">
        <v>49</v>
      </c>
      <c r="D31" s="30">
        <v>6</v>
      </c>
      <c r="E31" s="30">
        <v>6</v>
      </c>
      <c r="F31" s="30">
        <v>6</v>
      </c>
      <c r="G31" s="30">
        <v>5</v>
      </c>
      <c r="H31" s="30">
        <v>6</v>
      </c>
      <c r="I31" s="30">
        <v>4</v>
      </c>
      <c r="J31" s="30">
        <v>6</v>
      </c>
      <c r="K31" s="30">
        <v>7</v>
      </c>
      <c r="L31" s="30">
        <v>5</v>
      </c>
      <c r="M31" s="31">
        <f>IF(OR(ISBLANK(C31),ISBLANK(D31),ISBLANK(E31),ISBLANK(F31),ISBLANK(G31),ISBLANK(H31),ISBLANK(I31),ISBLANK(J31),ISBLANK(K31),ISBLANK(L31)),0,SUM(D31:L31))</f>
        <v>51</v>
      </c>
      <c r="N31" s="32">
        <v>8</v>
      </c>
      <c r="O31" s="30">
        <v>5</v>
      </c>
      <c r="P31" s="30">
        <v>5</v>
      </c>
      <c r="Q31" s="30">
        <v>7</v>
      </c>
      <c r="R31" s="30">
        <v>7</v>
      </c>
      <c r="S31" s="30">
        <v>5</v>
      </c>
      <c r="T31" s="30">
        <v>6</v>
      </c>
      <c r="U31" s="30">
        <v>6</v>
      </c>
      <c r="V31" s="30">
        <v>6</v>
      </c>
      <c r="W31" s="33">
        <f>IF(OR(ISBLANK(M31),ISBLANK(N31),ISBLANK(O31),ISBLANK(P31),ISBLANK(Q31),ISBLANK(R31),ISBLANK(S31),ISBLANK(T31),ISBLANK(U31),ISBLANK(V31)),0,SUM(N31:V31))</f>
        <v>55</v>
      </c>
      <c r="X31" s="36">
        <f>M31+W31</f>
        <v>106</v>
      </c>
      <c r="Y31" s="35">
        <f>W31</f>
        <v>55</v>
      </c>
      <c r="Z31" s="35">
        <f>SUM(Q31:V31)</f>
        <v>37</v>
      </c>
      <c r="AA31" s="35">
        <f>SUM(T31:V31)</f>
        <v>18</v>
      </c>
      <c r="AB31" s="35">
        <f>V31</f>
        <v>6</v>
      </c>
      <c r="AC31" s="35">
        <f>M31</f>
        <v>51</v>
      </c>
      <c r="AD31" s="35">
        <f>SUM(G31:L31)</f>
        <v>33</v>
      </c>
      <c r="AE31" s="35">
        <f>SUM(J31:L31)</f>
        <v>18</v>
      </c>
      <c r="AF31" s="35">
        <f>L31</f>
        <v>5</v>
      </c>
    </row>
    <row r="32" spans="1:32" s="19" customFormat="1" ht="13.5" customHeight="1">
      <c r="A32" s="26" t="str">
        <f>A31</f>
        <v>OC</v>
      </c>
      <c r="B32" s="27">
        <v>4</v>
      </c>
      <c r="C32" s="28" t="s">
        <v>50</v>
      </c>
      <c r="D32" s="30">
        <v>8</v>
      </c>
      <c r="E32" s="30">
        <v>6</v>
      </c>
      <c r="F32" s="30">
        <v>6</v>
      </c>
      <c r="G32" s="30">
        <v>5</v>
      </c>
      <c r="H32" s="30">
        <v>6</v>
      </c>
      <c r="I32" s="30">
        <v>4</v>
      </c>
      <c r="J32" s="30">
        <v>6</v>
      </c>
      <c r="K32" s="30">
        <v>8</v>
      </c>
      <c r="L32" s="30">
        <v>10</v>
      </c>
      <c r="M32" s="31">
        <f>IF(OR(ISBLANK(C32),ISBLANK(D32),ISBLANK(E32),ISBLANK(F32),ISBLANK(G32),ISBLANK(H32),ISBLANK(I32),ISBLANK(J32),ISBLANK(K32),ISBLANK(L32)),0,SUM(D32:L32))</f>
        <v>59</v>
      </c>
      <c r="N32" s="32">
        <v>9</v>
      </c>
      <c r="O32" s="30">
        <v>4</v>
      </c>
      <c r="P32" s="30">
        <v>7</v>
      </c>
      <c r="Q32" s="30">
        <v>9</v>
      </c>
      <c r="R32" s="30">
        <v>6</v>
      </c>
      <c r="S32" s="30">
        <v>7</v>
      </c>
      <c r="T32" s="30">
        <v>8</v>
      </c>
      <c r="U32" s="30">
        <v>7</v>
      </c>
      <c r="V32" s="30">
        <v>6</v>
      </c>
      <c r="W32" s="33">
        <f>IF(OR(ISBLANK(M32),ISBLANK(N32),ISBLANK(O32),ISBLANK(P32),ISBLANK(Q32),ISBLANK(R32),ISBLANK(S32),ISBLANK(T32),ISBLANK(U32),ISBLANK(V32)),0,SUM(N32:V32))</f>
        <v>63</v>
      </c>
      <c r="X32" s="36">
        <f>M32+W32</f>
        <v>122</v>
      </c>
      <c r="Y32" s="35">
        <f>W32</f>
        <v>63</v>
      </c>
      <c r="Z32" s="35">
        <f>SUM(Q32:V32)</f>
        <v>43</v>
      </c>
      <c r="AA32" s="35">
        <f>SUM(T32:V32)</f>
        <v>21</v>
      </c>
      <c r="AB32" s="35">
        <f>V32</f>
        <v>6</v>
      </c>
      <c r="AC32" s="35">
        <f>M32</f>
        <v>59</v>
      </c>
      <c r="AD32" s="35">
        <f>SUM(G32:L32)</f>
        <v>39</v>
      </c>
      <c r="AE32" s="35">
        <f>SUM(J32:L32)</f>
        <v>24</v>
      </c>
      <c r="AF32" s="35">
        <f>L32</f>
        <v>10</v>
      </c>
    </row>
    <row r="33" spans="1:32" s="19" customFormat="1" ht="13.5" customHeight="1">
      <c r="A33" s="26" t="str">
        <f>A32</f>
        <v>OC</v>
      </c>
      <c r="B33" s="27">
        <v>5</v>
      </c>
      <c r="C33" s="28" t="s">
        <v>51</v>
      </c>
      <c r="D33" s="30">
        <v>6</v>
      </c>
      <c r="E33" s="30">
        <v>6</v>
      </c>
      <c r="F33" s="30">
        <v>8</v>
      </c>
      <c r="G33" s="30">
        <v>6</v>
      </c>
      <c r="H33" s="30">
        <v>8</v>
      </c>
      <c r="I33" s="30">
        <v>5</v>
      </c>
      <c r="J33" s="30">
        <v>4</v>
      </c>
      <c r="K33" s="30">
        <v>5</v>
      </c>
      <c r="L33" s="30">
        <v>5</v>
      </c>
      <c r="M33" s="31">
        <f>IF(OR(ISBLANK(C33),ISBLANK(D33),ISBLANK(E33),ISBLANK(F33),ISBLANK(G33),ISBLANK(H33),ISBLANK(I33),ISBLANK(J33),ISBLANK(K33),ISBLANK(L33)),0,SUM(D33:L33))</f>
        <v>53</v>
      </c>
      <c r="N33" s="32">
        <v>6</v>
      </c>
      <c r="O33" s="30">
        <v>5</v>
      </c>
      <c r="P33" s="30">
        <v>7</v>
      </c>
      <c r="Q33" s="30">
        <v>5</v>
      </c>
      <c r="R33" s="30">
        <v>5</v>
      </c>
      <c r="S33" s="30">
        <v>6</v>
      </c>
      <c r="T33" s="30">
        <v>6</v>
      </c>
      <c r="U33" s="30">
        <v>9</v>
      </c>
      <c r="V33" s="30">
        <v>6</v>
      </c>
      <c r="W33" s="33">
        <f>IF(OR(ISBLANK(M33),ISBLANK(N33),ISBLANK(O33),ISBLANK(P33),ISBLANK(Q33),ISBLANK(R33),ISBLANK(S33),ISBLANK(T33),ISBLANK(U33),ISBLANK(V33)),0,SUM(N33:V33))</f>
        <v>55</v>
      </c>
      <c r="X33" s="36">
        <f>M33+W33</f>
        <v>108</v>
      </c>
      <c r="Y33" s="35">
        <f>W33</f>
        <v>55</v>
      </c>
      <c r="Z33" s="35">
        <f>SUM(Q33:V33)</f>
        <v>37</v>
      </c>
      <c r="AA33" s="35">
        <f>SUM(T33:V33)</f>
        <v>21</v>
      </c>
      <c r="AB33" s="35">
        <f>V33</f>
        <v>6</v>
      </c>
      <c r="AC33" s="35">
        <f>M33</f>
        <v>53</v>
      </c>
      <c r="AD33" s="35">
        <f>SUM(G33:L33)</f>
        <v>33</v>
      </c>
      <c r="AE33" s="35">
        <f>SUM(J33:L33)</f>
        <v>14</v>
      </c>
      <c r="AF33" s="35">
        <f>L33</f>
        <v>5</v>
      </c>
    </row>
    <row r="34" spans="1:32" s="19" customFormat="1" ht="14.25" customHeight="1">
      <c r="A34" s="77" t="s">
        <v>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37">
        <f>IF(OR(M29=0,M30=0,M31=0,M32=0,M33=0),0,AC34)</f>
        <v>59</v>
      </c>
      <c r="N34" s="77" t="s">
        <v>2</v>
      </c>
      <c r="O34" s="78"/>
      <c r="P34" s="78"/>
      <c r="Q34" s="78"/>
      <c r="R34" s="78"/>
      <c r="S34" s="78"/>
      <c r="T34" s="78"/>
      <c r="U34" s="78"/>
      <c r="V34" s="79"/>
      <c r="W34" s="38">
        <f>IF(OR(W29=0,W30=0,W31=0,W32=0,W33=0),0,Y34)</f>
        <v>63</v>
      </c>
      <c r="X34" s="38">
        <f>IF(OR(X29=0,X30=0,X31=0,X32=0,X33=0),0,MAX(X29:X33))</f>
        <v>122</v>
      </c>
      <c r="Y34" s="39">
        <f>MAX(IF($X29=$X34,Y29,0),IF(X30=X34,Y30,0),IF(X31=X34,Y31,0),IF(X32=X34,Y32,0),IF(X33=X34,Y33,0))</f>
        <v>63</v>
      </c>
      <c r="Z34" s="39">
        <f>MAX(IF(AND($X29=$X34,$Y29=$Y34),$Z29,0),IF(AND($X30=$X34,$Y30=$Y34),$Z30,0),IF(AND($X31=$X34,$Y31=$Y34),$Z31,0),IF(AND($X32=$X34,$Y32=$Y34),$Z32,0),IF(AND($X33=$X34,$Y33=$Y34),$Z33,0))</f>
        <v>43</v>
      </c>
      <c r="AA34" s="39">
        <f>MAX(IF(AND($X29=$X34,$Y29=$Y34,$Z29=$Z34),$AA29,0),IF(AND($X30=$X34,$Y30=$Y34,$Z30=$Z34),$AA30,0),IF(AND($X31=$X34,$Y31=$Y34,$Z31=$Z34),$AA31,0),IF(AND($X32=$X34,$Y32=$Y34,$Z32=$Z34),$AA32,0),IF(AND($X33=$X34,$Y33=$Y34,$Z33=$Z34),$AA33,0))</f>
        <v>21</v>
      </c>
      <c r="AB34" s="39">
        <f>MAX(IF(AND($X29=$X34,$Y29=$Y34,$Z29=$Z34,$AA29=$AA34),$AB29,0),IF(AND($X30=$X34,$Y30=$Y34,$Z30=$Z34,$AA30=$AA34),$AB30,0),IF(AND($X31=$X34,$Y31=$Y34,$Z31=$Z34,$AA31=$AA34),$AB31,0),IF(AND($X32=$X34,$Y32=$Y34,$Z32=$Z34,$AA32=$AA34),$AB32,0),IF(AND($X33=$X34,$Y33=$Y34,$Z33=$Z34,$AA33=$AA34),$AB33,0))</f>
        <v>6</v>
      </c>
      <c r="AC34" s="39">
        <f>MAX(IF(AND($X29=$X34,$Y29=$Y34,$Z29=$Z34,$AA29=$AA34,$AB29=$AB34),$AC29,0),IF(AND($X30=$X34,$Y30=$Y34,$Z30=$Z34,$AA30=$AA34,$AB30=$AB34),$AC30,0),IF(AND($X31=$X34,$Y31=$Y34,$Z31=$Z34,$AA31=$AA34,$AB31=$AB34),$AC31,0),IF(AND($X32=$X34,$Y32=$Y34,$Z32=$Z34,$AA32=$AA34,$AB32=$AB34),$AC32,0),IF(AND($X33=$X34,$Y33=$Y34,$Z33=$Z34,$AA33=$AA34,$AB33=$AB34),$AC33,0))</f>
        <v>59</v>
      </c>
      <c r="AD34" s="39">
        <f>MAX(IF(AND($X29=$X34,$Y29=$Y34,$Z29=$Z34,$AA29=$AA34,$AB29=$AB34,$AC29=$AC34),$AD29,0),IF(AND($X30=$X34,$Y30=$Y34,$Z30=$Z34,$AA30=$AA34,$AB30=$AB34,$AC30=$AC34),$AD30,0),IF(AND($X31=$X34,$Y31=$Y34,$Z31=$Z34,$AA31=$AA34,$AB31=$AB34,$AC31=$AC34),$AD31,0),IF(AND($X32=$X34,$Y32=$Y34,$Z32=$Z34,$AA32=$AA34,$AB32=$AB34,$AC32=$AC34),$AD32,0),IF(AND($X33=$X34,$Y33=$Y34,$Z33=$Z34,$AA33=$AA34,$AB33=$AB34,$AC33=$AC34),$AD33,0))</f>
        <v>39</v>
      </c>
      <c r="AE34" s="39">
        <f>MAX(IF(AND($X29=$X34,$Y29=$Y34,$Z29=$Z34,$AA29=$AA34,$AB29=$AB34,$AC29=$AC34,$AD29=$AD34),$AE29,0),IF(AND($X30=$X34,$Y30=$Y34,$Z30=$Z34,$AA30=$AA34,$AB30=$AB34,$AC30=$AC34,$AD30=$AD34),$AE30,0),IF(AND($X31=$X34,$Y31=$Y34,$Z31=$Z34,$AA31=$AA34,$AB31=$AB34,$AC31=$AC34,$AD31=$AD34),$AE31,0),IF(AND($X32=$X34,$Y32=$Y34,$Z32=$Z34,$AA32=$AA34,$AB32=$AB34,$AC32=$AC34,$AD32=$AD34),$AE32,0),IF(AND($X33=$X34,$Y33=$Y34,$Z33=$Z34,$AA33=$AA34,$AB33=$AB34,$AC33=$AC34,$AD33=$AD34),$AE33,0))</f>
        <v>24</v>
      </c>
      <c r="AF34" s="39">
        <f>MAX(IF(AND($X29=$X34,$Y29=$Y34,$Z29=$Z34,$AA29=$AA34,$AB29=$AB34,$AC29=$AC34,$AD29=$AD34,$AE29=$AE34),$AF29,0),IF(AND($X30=$X34,$Y30=$Y34,$Z30=$Z34,$AA30=$AA34,$AB30=$AB34,$AC30=$AC34,$AD30=$AD34,$AE30=$AE34),$AF30,0),IF(AND($X31=$X34,$Y31=$Y34,$Z31=$Z34,$AA31=$AA34,$AB31=$AB34,$AC31=$AC34,$AD31=$AD34,$AE31=$AE34),$AF31,0),IF(AND($X32=$X34,$Y32=$Y34,$Z32=$Z34,$AA32=$AA34,$AB32=$AB34,$AC32=$AC34,$AD32=$AD34,$AE32=$AE34),$AF32,0),IF(AND($X33=$X34,$Y33=$Y34,$Z33=$Z34,$AA33=$AA34,$AB33=$AB34,$AC33=$AC34,$AD33=$AD34,$AE33=$AE34),$AF33,0))</f>
        <v>10</v>
      </c>
    </row>
    <row r="35" spans="1:32" s="42" customFormat="1" ht="16.5" customHeight="1" thickBot="1">
      <c r="A35" s="71" t="s">
        <v>0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3"/>
      <c r="M35" s="40">
        <f>SUM(M29:M33)-M34</f>
        <v>205</v>
      </c>
      <c r="N35" s="71" t="s">
        <v>0</v>
      </c>
      <c r="O35" s="72"/>
      <c r="P35" s="72"/>
      <c r="Q35" s="72"/>
      <c r="R35" s="72"/>
      <c r="S35" s="72"/>
      <c r="T35" s="72"/>
      <c r="U35" s="72"/>
      <c r="V35" s="73"/>
      <c r="W35" s="41">
        <f>SUM(W29:W33)-W34</f>
        <v>212</v>
      </c>
      <c r="X35" s="41">
        <f>SUM(X29:X33)-X34</f>
        <v>417</v>
      </c>
      <c r="Y35" s="41">
        <f aca="true" t="shared" si="2" ref="Y35:AF35">SUM(Y29:Y33)-Y34</f>
        <v>212</v>
      </c>
      <c r="Z35" s="41">
        <f t="shared" si="2"/>
        <v>148</v>
      </c>
      <c r="AA35" s="41">
        <f t="shared" si="2"/>
        <v>75</v>
      </c>
      <c r="AB35" s="41">
        <f t="shared" si="2"/>
        <v>24</v>
      </c>
      <c r="AC35" s="41">
        <f t="shared" si="2"/>
        <v>205</v>
      </c>
      <c r="AD35" s="41">
        <f t="shared" si="2"/>
        <v>135</v>
      </c>
      <c r="AE35" s="41">
        <f t="shared" si="2"/>
        <v>70</v>
      </c>
      <c r="AF35" s="41">
        <f t="shared" si="2"/>
        <v>25</v>
      </c>
    </row>
    <row r="36" spans="1:32" ht="4.5" customHeight="1" thickBot="1">
      <c r="A36" s="19"/>
      <c r="B36" s="19"/>
      <c r="C36" s="4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s="18" customFormat="1" ht="14.25" customHeight="1">
      <c r="A37" s="20" t="s">
        <v>26</v>
      </c>
      <c r="B37" s="80" t="s">
        <v>27</v>
      </c>
      <c r="C37" s="81"/>
      <c r="D37" s="22">
        <v>1</v>
      </c>
      <c r="E37" s="22">
        <v>2</v>
      </c>
      <c r="F37" s="22">
        <v>3</v>
      </c>
      <c r="G37" s="22">
        <v>4</v>
      </c>
      <c r="H37" s="22">
        <v>5</v>
      </c>
      <c r="I37" s="22">
        <v>6</v>
      </c>
      <c r="J37" s="22">
        <v>7</v>
      </c>
      <c r="K37" s="22">
        <v>8</v>
      </c>
      <c r="L37" s="22">
        <v>9</v>
      </c>
      <c r="M37" s="23" t="s">
        <v>0</v>
      </c>
      <c r="N37" s="24">
        <v>10</v>
      </c>
      <c r="O37" s="22">
        <v>11</v>
      </c>
      <c r="P37" s="22">
        <v>12</v>
      </c>
      <c r="Q37" s="22">
        <v>13</v>
      </c>
      <c r="R37" s="22">
        <v>14</v>
      </c>
      <c r="S37" s="22">
        <v>15</v>
      </c>
      <c r="T37" s="22">
        <v>16</v>
      </c>
      <c r="U37" s="22">
        <v>17</v>
      </c>
      <c r="V37" s="22">
        <v>18</v>
      </c>
      <c r="W37" s="25" t="s">
        <v>0</v>
      </c>
      <c r="X37" s="5"/>
      <c r="Y37" s="4"/>
      <c r="Z37" s="4"/>
      <c r="AA37" s="4"/>
      <c r="AB37" s="4"/>
      <c r="AC37" s="4"/>
      <c r="AD37" s="4"/>
      <c r="AE37" s="4"/>
      <c r="AF37" s="4"/>
    </row>
    <row r="38" spans="1:32" s="19" customFormat="1" ht="13.5" customHeight="1">
      <c r="A38" s="26" t="str">
        <f>A37</f>
        <v>IT</v>
      </c>
      <c r="B38" s="27">
        <v>1</v>
      </c>
      <c r="C38" s="28" t="s">
        <v>61</v>
      </c>
      <c r="D38" s="30">
        <v>7</v>
      </c>
      <c r="E38" s="30">
        <v>8</v>
      </c>
      <c r="F38" s="30">
        <v>7</v>
      </c>
      <c r="G38" s="30">
        <v>7</v>
      </c>
      <c r="H38" s="30">
        <v>7</v>
      </c>
      <c r="I38" s="30">
        <v>6</v>
      </c>
      <c r="J38" s="30">
        <v>6</v>
      </c>
      <c r="K38" s="30">
        <v>11</v>
      </c>
      <c r="L38" s="30">
        <v>9</v>
      </c>
      <c r="M38" s="31">
        <f>IF(OR(ISBLANK(C38),ISBLANK(D38),ISBLANK(E38),ISBLANK(F38),ISBLANK(G38),ISBLANK(H38),ISBLANK(I38),ISBLANK(J38),ISBLANK(K38),ISBLANK(L38)),0,SUM(D38:L38))</f>
        <v>68</v>
      </c>
      <c r="N38" s="32">
        <v>14</v>
      </c>
      <c r="O38" s="30">
        <v>7</v>
      </c>
      <c r="P38" s="30">
        <v>10</v>
      </c>
      <c r="Q38" s="30">
        <v>9</v>
      </c>
      <c r="R38" s="30">
        <v>10</v>
      </c>
      <c r="S38" s="30">
        <v>8</v>
      </c>
      <c r="T38" s="30">
        <v>8</v>
      </c>
      <c r="U38" s="30">
        <v>8</v>
      </c>
      <c r="V38" s="30">
        <v>8</v>
      </c>
      <c r="W38" s="33">
        <f>IF(OR(ISBLANK(M38),ISBLANK(N38),ISBLANK(O38),ISBLANK(P38),ISBLANK(Q38),ISBLANK(R38),ISBLANK(S38),ISBLANK(T38),ISBLANK(U38),ISBLANK(V38)),0,SUM(N38:V38))</f>
        <v>82</v>
      </c>
      <c r="X38" s="34">
        <f>M38+W38</f>
        <v>150</v>
      </c>
      <c r="Y38" s="35">
        <f>W38</f>
        <v>82</v>
      </c>
      <c r="Z38" s="35">
        <f>SUM(Q38:V38)</f>
        <v>51</v>
      </c>
      <c r="AA38" s="35">
        <f>SUM(T38:V38)</f>
        <v>24</v>
      </c>
      <c r="AB38" s="35">
        <f>V38</f>
        <v>8</v>
      </c>
      <c r="AC38" s="35">
        <f>M38</f>
        <v>68</v>
      </c>
      <c r="AD38" s="35">
        <f>SUM(G38:L38)</f>
        <v>46</v>
      </c>
      <c r="AE38" s="35">
        <f>SUM(J38:L38)</f>
        <v>26</v>
      </c>
      <c r="AF38" s="35">
        <f>L38</f>
        <v>9</v>
      </c>
    </row>
    <row r="39" spans="1:32" s="19" customFormat="1" ht="13.5" customHeight="1">
      <c r="A39" s="26" t="str">
        <f>A38</f>
        <v>IT</v>
      </c>
      <c r="B39" s="27">
        <v>2</v>
      </c>
      <c r="C39" s="28" t="s">
        <v>62</v>
      </c>
      <c r="D39" s="30">
        <v>7</v>
      </c>
      <c r="E39" s="30">
        <v>8</v>
      </c>
      <c r="F39" s="30">
        <v>6</v>
      </c>
      <c r="G39" s="30">
        <v>4</v>
      </c>
      <c r="H39" s="30">
        <v>11</v>
      </c>
      <c r="I39" s="30">
        <v>7</v>
      </c>
      <c r="J39" s="30">
        <v>9</v>
      </c>
      <c r="K39" s="30">
        <v>8</v>
      </c>
      <c r="L39" s="30">
        <v>9</v>
      </c>
      <c r="M39" s="31">
        <f>IF(OR(ISBLANK(C39),ISBLANK(D39),ISBLANK(E39),ISBLANK(F39),ISBLANK(G39),ISBLANK(H39),ISBLANK(I39),ISBLANK(J39),ISBLANK(K39),ISBLANK(L39)),0,SUM(D39:L39))</f>
        <v>69</v>
      </c>
      <c r="N39" s="32">
        <v>8</v>
      </c>
      <c r="O39" s="30">
        <v>7</v>
      </c>
      <c r="P39" s="30">
        <v>6</v>
      </c>
      <c r="Q39" s="30">
        <v>7</v>
      </c>
      <c r="R39" s="30">
        <v>10</v>
      </c>
      <c r="S39" s="30">
        <v>7</v>
      </c>
      <c r="T39" s="30">
        <v>7</v>
      </c>
      <c r="U39" s="30">
        <v>8</v>
      </c>
      <c r="V39" s="30">
        <v>8</v>
      </c>
      <c r="W39" s="33">
        <f>IF(OR(ISBLANK(M39),ISBLANK(N39),ISBLANK(O39),ISBLANK(P39),ISBLANK(Q39),ISBLANK(R39),ISBLANK(S39),ISBLANK(T39),ISBLANK(U39),ISBLANK(V39)),0,SUM(N39:V39))</f>
        <v>68</v>
      </c>
      <c r="X39" s="36">
        <f>M39+W39</f>
        <v>137</v>
      </c>
      <c r="Y39" s="35">
        <f>W39</f>
        <v>68</v>
      </c>
      <c r="Z39" s="35">
        <f>SUM(Q39:V39)</f>
        <v>47</v>
      </c>
      <c r="AA39" s="35">
        <f>SUM(T39:V39)</f>
        <v>23</v>
      </c>
      <c r="AB39" s="35">
        <f>V39</f>
        <v>8</v>
      </c>
      <c r="AC39" s="35">
        <f>M39</f>
        <v>69</v>
      </c>
      <c r="AD39" s="35">
        <f>SUM(G39:L39)</f>
        <v>48</v>
      </c>
      <c r="AE39" s="35">
        <f>SUM(J39:L39)</f>
        <v>26</v>
      </c>
      <c r="AF39" s="35">
        <f>L39</f>
        <v>9</v>
      </c>
    </row>
    <row r="40" spans="1:32" s="19" customFormat="1" ht="13.5" customHeight="1">
      <c r="A40" s="26" t="str">
        <f>A39</f>
        <v>IT</v>
      </c>
      <c r="B40" s="27">
        <v>3</v>
      </c>
      <c r="C40" s="28" t="s">
        <v>63</v>
      </c>
      <c r="D40" s="30">
        <v>5</v>
      </c>
      <c r="E40" s="30">
        <v>5</v>
      </c>
      <c r="F40" s="30">
        <v>6</v>
      </c>
      <c r="G40" s="30">
        <v>4</v>
      </c>
      <c r="H40" s="30">
        <v>6</v>
      </c>
      <c r="I40" s="30">
        <v>6</v>
      </c>
      <c r="J40" s="30">
        <v>6</v>
      </c>
      <c r="K40" s="30">
        <v>8</v>
      </c>
      <c r="L40" s="30">
        <v>6</v>
      </c>
      <c r="M40" s="31">
        <f>IF(OR(ISBLANK(C40),ISBLANK(D40),ISBLANK(E40),ISBLANK(F40),ISBLANK(G40),ISBLANK(H40),ISBLANK(I40),ISBLANK(J40),ISBLANK(K40),ISBLANK(L40)),0,SUM(D40:L40))</f>
        <v>52</v>
      </c>
      <c r="N40" s="32">
        <v>7</v>
      </c>
      <c r="O40" s="30">
        <v>5</v>
      </c>
      <c r="P40" s="30">
        <v>6</v>
      </c>
      <c r="Q40" s="30">
        <v>8</v>
      </c>
      <c r="R40" s="30">
        <v>7</v>
      </c>
      <c r="S40" s="30">
        <v>7</v>
      </c>
      <c r="T40" s="30">
        <v>6</v>
      </c>
      <c r="U40" s="30">
        <v>5</v>
      </c>
      <c r="V40" s="30">
        <v>6</v>
      </c>
      <c r="W40" s="33">
        <f>IF(OR(ISBLANK(M40),ISBLANK(N40),ISBLANK(O40),ISBLANK(P40),ISBLANK(Q40),ISBLANK(R40),ISBLANK(S40),ISBLANK(T40),ISBLANK(U40),ISBLANK(V40)),0,SUM(N40:V40))</f>
        <v>57</v>
      </c>
      <c r="X40" s="36">
        <f>M40+W40</f>
        <v>109</v>
      </c>
      <c r="Y40" s="35">
        <f>W40</f>
        <v>57</v>
      </c>
      <c r="Z40" s="35">
        <f>SUM(Q40:V40)</f>
        <v>39</v>
      </c>
      <c r="AA40" s="35">
        <f>SUM(T40:V40)</f>
        <v>17</v>
      </c>
      <c r="AB40" s="35">
        <f>V40</f>
        <v>6</v>
      </c>
      <c r="AC40" s="35">
        <f>M40</f>
        <v>52</v>
      </c>
      <c r="AD40" s="35">
        <f>SUM(G40:L40)</f>
        <v>36</v>
      </c>
      <c r="AE40" s="35">
        <f>SUM(J40:L40)</f>
        <v>20</v>
      </c>
      <c r="AF40" s="35">
        <f>L40</f>
        <v>6</v>
      </c>
    </row>
    <row r="41" spans="1:32" s="19" customFormat="1" ht="13.5" customHeight="1">
      <c r="A41" s="26" t="str">
        <f>A40</f>
        <v>IT</v>
      </c>
      <c r="B41" s="27">
        <v>4</v>
      </c>
      <c r="C41" s="28" t="s">
        <v>64</v>
      </c>
      <c r="D41" s="30">
        <v>6</v>
      </c>
      <c r="E41" s="30">
        <v>6</v>
      </c>
      <c r="F41" s="30">
        <v>8</v>
      </c>
      <c r="G41" s="30">
        <v>3</v>
      </c>
      <c r="H41" s="30">
        <v>8</v>
      </c>
      <c r="I41" s="30">
        <v>6</v>
      </c>
      <c r="J41" s="30">
        <v>4</v>
      </c>
      <c r="K41" s="30">
        <v>8</v>
      </c>
      <c r="L41" s="30">
        <v>5</v>
      </c>
      <c r="M41" s="31">
        <f>IF(OR(ISBLANK(C41),ISBLANK(D41),ISBLANK(E41),ISBLANK(F41),ISBLANK(G41),ISBLANK(H41),ISBLANK(I41),ISBLANK(J41),ISBLANK(K41),ISBLANK(L41)),0,SUM(D41:L41))</f>
        <v>54</v>
      </c>
      <c r="N41" s="32">
        <v>7</v>
      </c>
      <c r="O41" s="30">
        <v>7</v>
      </c>
      <c r="P41" s="30">
        <v>7</v>
      </c>
      <c r="Q41" s="30">
        <v>8</v>
      </c>
      <c r="R41" s="30">
        <v>5</v>
      </c>
      <c r="S41" s="30">
        <v>7</v>
      </c>
      <c r="T41" s="30">
        <v>8</v>
      </c>
      <c r="U41" s="30">
        <v>4</v>
      </c>
      <c r="V41" s="30">
        <v>6</v>
      </c>
      <c r="W41" s="33">
        <f>IF(OR(ISBLANK(M41),ISBLANK(N41),ISBLANK(O41),ISBLANK(P41),ISBLANK(Q41),ISBLANK(R41),ISBLANK(S41),ISBLANK(T41),ISBLANK(U41),ISBLANK(V41)),0,SUM(N41:V41))</f>
        <v>59</v>
      </c>
      <c r="X41" s="36">
        <f>M41+W41</f>
        <v>113</v>
      </c>
      <c r="Y41" s="35">
        <f>W41</f>
        <v>59</v>
      </c>
      <c r="Z41" s="35">
        <f>SUM(Q41:V41)</f>
        <v>38</v>
      </c>
      <c r="AA41" s="35">
        <f>SUM(T41:V41)</f>
        <v>18</v>
      </c>
      <c r="AB41" s="35">
        <f>V41</f>
        <v>6</v>
      </c>
      <c r="AC41" s="35">
        <f>M41</f>
        <v>54</v>
      </c>
      <c r="AD41" s="35">
        <f>SUM(G41:L41)</f>
        <v>34</v>
      </c>
      <c r="AE41" s="35">
        <f>SUM(J41:L41)</f>
        <v>17</v>
      </c>
      <c r="AF41" s="35">
        <f>L41</f>
        <v>5</v>
      </c>
    </row>
    <row r="42" spans="1:32" s="19" customFormat="1" ht="13.5" customHeight="1">
      <c r="A42" s="26" t="str">
        <f>A41</f>
        <v>IT</v>
      </c>
      <c r="B42" s="27">
        <v>5</v>
      </c>
      <c r="C42" s="67" t="s">
        <v>68</v>
      </c>
      <c r="D42" s="30">
        <v>7</v>
      </c>
      <c r="E42" s="30">
        <v>5</v>
      </c>
      <c r="F42" s="30">
        <v>7</v>
      </c>
      <c r="G42" s="30">
        <v>5</v>
      </c>
      <c r="H42" s="30">
        <v>8</v>
      </c>
      <c r="I42" s="30">
        <v>5</v>
      </c>
      <c r="J42" s="30">
        <v>8</v>
      </c>
      <c r="K42" s="30">
        <v>9</v>
      </c>
      <c r="L42" s="30">
        <v>8</v>
      </c>
      <c r="M42" s="31">
        <f>IF(OR(ISBLANK(C42),ISBLANK(D42),ISBLANK(E42),ISBLANK(F42),ISBLANK(G42),ISBLANK(H42),ISBLANK(I42),ISBLANK(J42),ISBLANK(K42),ISBLANK(L42)),0,SUM(D42:L42))</f>
        <v>62</v>
      </c>
      <c r="N42" s="32">
        <v>7</v>
      </c>
      <c r="O42" s="30">
        <v>4</v>
      </c>
      <c r="P42" s="30">
        <v>8</v>
      </c>
      <c r="Q42" s="30">
        <v>9</v>
      </c>
      <c r="R42" s="30">
        <v>6</v>
      </c>
      <c r="S42" s="30">
        <v>7</v>
      </c>
      <c r="T42" s="30">
        <v>7</v>
      </c>
      <c r="U42" s="30">
        <v>5</v>
      </c>
      <c r="V42" s="30">
        <v>8</v>
      </c>
      <c r="W42" s="33">
        <f>IF(OR(ISBLANK(M42),ISBLANK(N42),ISBLANK(O42),ISBLANK(P42),ISBLANK(Q42),ISBLANK(R42),ISBLANK(S42),ISBLANK(T42),ISBLANK(U42),ISBLANK(V42)),0,SUM(N42:V42))</f>
        <v>61</v>
      </c>
      <c r="X42" s="36">
        <f>M42+W42</f>
        <v>123</v>
      </c>
      <c r="Y42" s="35">
        <f>W42</f>
        <v>61</v>
      </c>
      <c r="Z42" s="35">
        <f>SUM(Q42:V42)</f>
        <v>42</v>
      </c>
      <c r="AA42" s="35">
        <f>SUM(T42:V42)</f>
        <v>20</v>
      </c>
      <c r="AB42" s="35">
        <f>V42</f>
        <v>8</v>
      </c>
      <c r="AC42" s="35">
        <f>M42</f>
        <v>62</v>
      </c>
      <c r="AD42" s="35">
        <f>SUM(G42:L42)</f>
        <v>43</v>
      </c>
      <c r="AE42" s="35">
        <f>SUM(J42:L42)</f>
        <v>25</v>
      </c>
      <c r="AF42" s="35">
        <f>L42</f>
        <v>8</v>
      </c>
    </row>
    <row r="43" spans="1:32" s="19" customFormat="1" ht="14.25" customHeight="1">
      <c r="A43" s="77" t="s">
        <v>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37">
        <f>IF(OR(M38=0,M39=0,M40=0,M41=0,M42=0),0,AC43)</f>
        <v>68</v>
      </c>
      <c r="N43" s="77" t="s">
        <v>2</v>
      </c>
      <c r="O43" s="78"/>
      <c r="P43" s="78"/>
      <c r="Q43" s="78"/>
      <c r="R43" s="78"/>
      <c r="S43" s="78"/>
      <c r="T43" s="78"/>
      <c r="U43" s="78"/>
      <c r="V43" s="79"/>
      <c r="W43" s="38">
        <f>IF(OR(W38=0,W39=0,W40=0,W41=0,W42=0),0,Y43)</f>
        <v>82</v>
      </c>
      <c r="X43" s="38">
        <f>IF(OR(X38=0,X39=0,X40=0,X41=0,X42=0),0,MAX(X38:X42))</f>
        <v>150</v>
      </c>
      <c r="Y43" s="39">
        <f>MAX(IF($X38=$X43,Y38,0),IF(X39=X43,Y39,0),IF(X40=X43,Y40,0),IF(X41=X43,Y41,0),IF(X42=X43,Y42,0))</f>
        <v>82</v>
      </c>
      <c r="Z43" s="39">
        <f>MAX(IF(AND($X38=$X43,$Y38=$Y43),$Z38,0),IF(AND($X39=$X43,$Y39=$Y43),$Z39,0),IF(AND($X40=$X43,$Y40=$Y43),$Z40,0),IF(AND($X41=$X43,$Y41=$Y43),$Z41,0),IF(AND($X42=$X43,$Y42=$Y43),$Z42,0))</f>
        <v>51</v>
      </c>
      <c r="AA43" s="39">
        <f>MAX(IF(AND($X38=$X43,$Y38=$Y43,$Z38=$Z43),$AA38,0),IF(AND($X39=$X43,$Y39=$Y43,$Z39=$Z43),$AA39,0),IF(AND($X40=$X43,$Y40=$Y43,$Z40=$Z43),$AA40,0),IF(AND($X41=$X43,$Y41=$Y43,$Z41=$Z43),$AA41,0),IF(AND($X42=$X43,$Y42=$Y43,$Z42=$Z43),$AA42,0))</f>
        <v>24</v>
      </c>
      <c r="AB43" s="39">
        <f>MAX(IF(AND($X38=$X43,$Y38=$Y43,$Z38=$Z43,$AA38=$AA43),$AB38,0),IF(AND($X39=$X43,$Y39=$Y43,$Z39=$Z43,$AA39=$AA43),$AB39,0),IF(AND($X40=$X43,$Y40=$Y43,$Z40=$Z43,$AA40=$AA43),$AB40,0),IF(AND($X41=$X43,$Y41=$Y43,$Z41=$Z43,$AA41=$AA43),$AB41,0),IF(AND($X42=$X43,$Y42=$Y43,$Z42=$Z43,$AA42=$AA43),$AB42,0))</f>
        <v>8</v>
      </c>
      <c r="AC43" s="39">
        <f>MAX(IF(AND($X38=$X43,$Y38=$Y43,$Z38=$Z43,$AA38=$AA43,$AB38=$AB43),$AC38,0),IF(AND($X39=$X43,$Y39=$Y43,$Z39=$Z43,$AA39=$AA43,$AB39=$AB43),$AC39,0),IF(AND($X40=$X43,$Y40=$Y43,$Z40=$Z43,$AA40=$AA43,$AB40=$AB43),$AC40,0),IF(AND($X41=$X43,$Y41=$Y43,$Z41=$Z43,$AA41=$AA43,$AB41=$AB43),$AC41,0),IF(AND($X42=$X43,$Y42=$Y43,$Z42=$Z43,$AA42=$AA43,$AB42=$AB43),$AC42,0))</f>
        <v>68</v>
      </c>
      <c r="AD43" s="39">
        <f>MAX(IF(AND($X38=$X43,$Y38=$Y43,$Z38=$Z43,$AA38=$AA43,$AB38=$AB43,$AC38=$AC43),$AD38,0),IF(AND($X39=$X43,$Y39=$Y43,$Z39=$Z43,$AA39=$AA43,$AB39=$AB43,$AC39=$AC43),$AD39,0),IF(AND($X40=$X43,$Y40=$Y43,$Z40=$Z43,$AA40=$AA43,$AB40=$AB43,$AC40=$AC43),$AD40,0),IF(AND($X41=$X43,$Y41=$Y43,$Z41=$Z43,$AA41=$AA43,$AB41=$AB43,$AC41=$AC43),$AD41,0),IF(AND($X42=$X43,$Y42=$Y43,$Z42=$Z43,$AA42=$AA43,$AB42=$AB43,$AC42=$AC43),$AD42,0))</f>
        <v>46</v>
      </c>
      <c r="AE43" s="39">
        <f>MAX(IF(AND($X38=$X43,$Y38=$Y43,$Z38=$Z43,$AA38=$AA43,$AB38=$AB43,$AC38=$AC43,$AD38=$AD43),$AE38,0),IF(AND($X39=$X43,$Y39=$Y43,$Z39=$Z43,$AA39=$AA43,$AB39=$AB43,$AC39=$AC43,$AD39=$AD43),$AE39,0),IF(AND($X40=$X43,$Y40=$Y43,$Z40=$Z43,$AA40=$AA43,$AB40=$AB43,$AC40=$AC43,$AD40=$AD43),$AE40,0),IF(AND($X41=$X43,$Y41=$Y43,$Z41=$Z43,$AA41=$AA43,$AB41=$AB43,$AC41=$AC43,$AD41=$AD43),$AE41,0),IF(AND($X42=$X43,$Y42=$Y43,$Z42=$Z43,$AA42=$AA43,$AB42=$AB43,$AC42=$AC43,$AD42=$AD43),$AE42,0))</f>
        <v>26</v>
      </c>
      <c r="AF43" s="39">
        <f>MAX(IF(AND($X38=$X43,$Y38=$Y43,$Z38=$Z43,$AA38=$AA43,$AB38=$AB43,$AC38=$AC43,$AD38=$AD43,$AE38=$AE43),$AF38,0),IF(AND($X39=$X43,$Y39=$Y43,$Z39=$Z43,$AA39=$AA43,$AB39=$AB43,$AC39=$AC43,$AD39=$AD43,$AE39=$AE43),$AF39,0),IF(AND($X40=$X43,$Y40=$Y43,$Z40=$Z43,$AA40=$AA43,$AB40=$AB43,$AC40=$AC43,$AD40=$AD43,$AE40=$AE43),$AF40,0),IF(AND($X41=$X43,$Y41=$Y43,$Z41=$Z43,$AA41=$AA43,$AB41=$AB43,$AC41=$AC43,$AD41=$AD43,$AE41=$AE43),$AF41,0),IF(AND($X42=$X43,$Y42=$Y43,$Z42=$Z43,$AA42=$AA43,$AB42=$AB43,$AC42=$AC43,$AD42=$AD43,$AE42=$AE43),$AF42,0))</f>
        <v>9</v>
      </c>
    </row>
    <row r="44" spans="1:32" s="42" customFormat="1" ht="16.5" customHeight="1" thickBot="1">
      <c r="A44" s="71" t="s">
        <v>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3"/>
      <c r="M44" s="40">
        <f>SUM(M38:M42)-M43</f>
        <v>237</v>
      </c>
      <c r="N44" s="71" t="s">
        <v>0</v>
      </c>
      <c r="O44" s="72"/>
      <c r="P44" s="72"/>
      <c r="Q44" s="72"/>
      <c r="R44" s="72"/>
      <c r="S44" s="72"/>
      <c r="T44" s="72"/>
      <c r="U44" s="72"/>
      <c r="V44" s="73"/>
      <c r="W44" s="41">
        <f>SUM(W38:W42)-W43</f>
        <v>245</v>
      </c>
      <c r="X44" s="41">
        <f>SUM(X38:X42)-X43</f>
        <v>482</v>
      </c>
      <c r="Y44" s="41">
        <f aca="true" t="shared" si="3" ref="Y44:AF44">SUM(Y38:Y42)-Y43</f>
        <v>245</v>
      </c>
      <c r="Z44" s="41">
        <f t="shared" si="3"/>
        <v>166</v>
      </c>
      <c r="AA44" s="41">
        <f t="shared" si="3"/>
        <v>78</v>
      </c>
      <c r="AB44" s="41">
        <f t="shared" si="3"/>
        <v>28</v>
      </c>
      <c r="AC44" s="41">
        <f t="shared" si="3"/>
        <v>237</v>
      </c>
      <c r="AD44" s="41">
        <f t="shared" si="3"/>
        <v>161</v>
      </c>
      <c r="AE44" s="41">
        <f t="shared" si="3"/>
        <v>88</v>
      </c>
      <c r="AF44" s="41">
        <f t="shared" si="3"/>
        <v>28</v>
      </c>
    </row>
    <row r="45" spans="1:32" ht="4.5" customHeight="1" thickBot="1">
      <c r="A45" s="19"/>
      <c r="B45" s="19"/>
      <c r="C45" s="4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s="16" customFormat="1" ht="16.5" customHeight="1" thickBot="1" thickTop="1">
      <c r="A46" s="120" t="str">
        <f>A1</f>
        <v>SEC VARSITY CONFERENCE TOURNAMENT 2021 MEADOWBROOK CC HOST HORLICK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</row>
    <row r="47" spans="1:32" s="18" customFormat="1" ht="15.75" customHeight="1" thickBot="1">
      <c r="A47" s="91" t="str">
        <f>A3</f>
        <v>SEC Varsity Conference 2021 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105" t="s">
        <v>1</v>
      </c>
      <c r="Y47" s="100" t="str">
        <f>Y3</f>
        <v>Tie Breaker Criteria</v>
      </c>
      <c r="Z47" s="100"/>
      <c r="AA47" s="100"/>
      <c r="AB47" s="100"/>
      <c r="AC47" s="100"/>
      <c r="AD47" s="100"/>
      <c r="AE47" s="100"/>
      <c r="AF47" s="100"/>
    </row>
    <row r="48" spans="1:32" s="19" customFormat="1" ht="12" customHeigh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6"/>
      <c r="X48" s="106"/>
      <c r="Y48" s="74" t="s">
        <v>15</v>
      </c>
      <c r="Z48" s="74" t="s">
        <v>5</v>
      </c>
      <c r="AA48" s="74" t="s">
        <v>3</v>
      </c>
      <c r="AB48" s="74" t="s">
        <v>13</v>
      </c>
      <c r="AC48" s="74" t="s">
        <v>16</v>
      </c>
      <c r="AD48" s="74" t="s">
        <v>6</v>
      </c>
      <c r="AE48" s="74" t="s">
        <v>4</v>
      </c>
      <c r="AF48" s="74" t="s">
        <v>14</v>
      </c>
    </row>
    <row r="49" spans="1:32" s="19" customFormat="1" ht="12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106"/>
      <c r="Y49" s="75"/>
      <c r="Z49" s="75"/>
      <c r="AA49" s="75"/>
      <c r="AB49" s="75"/>
      <c r="AC49" s="75"/>
      <c r="AD49" s="75"/>
      <c r="AE49" s="75"/>
      <c r="AF49" s="75"/>
    </row>
    <row r="50" spans="1:32" s="19" customFormat="1" ht="12" customHeight="1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6"/>
      <c r="X50" s="106"/>
      <c r="Y50" s="75"/>
      <c r="Z50" s="75"/>
      <c r="AA50" s="75"/>
      <c r="AB50" s="75"/>
      <c r="AC50" s="75"/>
      <c r="AD50" s="75"/>
      <c r="AE50" s="75"/>
      <c r="AF50" s="75"/>
    </row>
    <row r="51" spans="1:32" s="19" customFormat="1" ht="12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6"/>
      <c r="X51" s="106"/>
      <c r="Y51" s="75"/>
      <c r="Z51" s="75"/>
      <c r="AA51" s="75"/>
      <c r="AB51" s="75"/>
      <c r="AC51" s="75"/>
      <c r="AD51" s="75"/>
      <c r="AE51" s="75"/>
      <c r="AF51" s="75"/>
    </row>
    <row r="52" spans="1:32" s="19" customFormat="1" ht="12" customHeight="1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6"/>
      <c r="X52" s="106"/>
      <c r="Y52" s="75"/>
      <c r="Z52" s="75"/>
      <c r="AA52" s="75"/>
      <c r="AB52" s="75"/>
      <c r="AC52" s="75"/>
      <c r="AD52" s="75"/>
      <c r="AE52" s="75"/>
      <c r="AF52" s="75"/>
    </row>
    <row r="53" spans="1:32" s="19" customFormat="1" ht="12" customHeight="1" thickBo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9"/>
      <c r="X53" s="106"/>
      <c r="Y53" s="75"/>
      <c r="Z53" s="76"/>
      <c r="AA53" s="76"/>
      <c r="AB53" s="76"/>
      <c r="AC53" s="76"/>
      <c r="AD53" s="76"/>
      <c r="AE53" s="76"/>
      <c r="AF53" s="76"/>
    </row>
    <row r="54" spans="1:32" s="18" customFormat="1" ht="14.25" customHeight="1">
      <c r="A54" s="20" t="s">
        <v>29</v>
      </c>
      <c r="B54" s="80" t="s">
        <v>28</v>
      </c>
      <c r="C54" s="81"/>
      <c r="D54" s="22">
        <v>1</v>
      </c>
      <c r="E54" s="22">
        <v>2</v>
      </c>
      <c r="F54" s="22">
        <v>3</v>
      </c>
      <c r="G54" s="22">
        <v>4</v>
      </c>
      <c r="H54" s="22">
        <v>5</v>
      </c>
      <c r="I54" s="22">
        <v>6</v>
      </c>
      <c r="J54" s="22">
        <v>7</v>
      </c>
      <c r="K54" s="22">
        <v>8</v>
      </c>
      <c r="L54" s="22">
        <v>9</v>
      </c>
      <c r="M54" s="23" t="s">
        <v>0</v>
      </c>
      <c r="N54" s="24">
        <v>10</v>
      </c>
      <c r="O54" s="22">
        <v>11</v>
      </c>
      <c r="P54" s="22">
        <v>12</v>
      </c>
      <c r="Q54" s="22">
        <v>13</v>
      </c>
      <c r="R54" s="22">
        <v>14</v>
      </c>
      <c r="S54" s="22">
        <v>15</v>
      </c>
      <c r="T54" s="22">
        <v>16</v>
      </c>
      <c r="U54" s="22">
        <v>17</v>
      </c>
      <c r="V54" s="22">
        <v>18</v>
      </c>
      <c r="W54" s="25" t="s">
        <v>0</v>
      </c>
      <c r="X54" s="5"/>
      <c r="Y54" s="4"/>
      <c r="Z54" s="4"/>
      <c r="AA54" s="4"/>
      <c r="AB54" s="4"/>
      <c r="AC54" s="4"/>
      <c r="AD54" s="4"/>
      <c r="AE54" s="4"/>
      <c r="AF54" s="4"/>
    </row>
    <row r="55" spans="1:32" s="19" customFormat="1" ht="13.5" customHeight="1">
      <c r="A55" s="26" t="str">
        <f>A54</f>
        <v>KT</v>
      </c>
      <c r="B55" s="27">
        <v>1</v>
      </c>
      <c r="C55" s="28" t="s">
        <v>65</v>
      </c>
      <c r="D55" s="30">
        <v>5</v>
      </c>
      <c r="E55" s="30">
        <v>6</v>
      </c>
      <c r="F55" s="30">
        <v>8</v>
      </c>
      <c r="G55" s="30">
        <v>4</v>
      </c>
      <c r="H55" s="30">
        <v>5</v>
      </c>
      <c r="I55" s="30">
        <v>6</v>
      </c>
      <c r="J55" s="30">
        <v>6</v>
      </c>
      <c r="K55" s="30">
        <v>10</v>
      </c>
      <c r="L55" s="30">
        <v>9</v>
      </c>
      <c r="M55" s="31">
        <f>IF(OR(ISBLANK(C55),ISBLANK(D55),ISBLANK(E55),ISBLANK(F55),ISBLANK(G55),ISBLANK(H55),ISBLANK(I55),ISBLANK(J55),ISBLANK(K55),ISBLANK(L55)),0,SUM(D55:L55))</f>
        <v>59</v>
      </c>
      <c r="N55" s="32">
        <v>6</v>
      </c>
      <c r="O55" s="30">
        <v>4</v>
      </c>
      <c r="P55" s="30">
        <v>7</v>
      </c>
      <c r="Q55" s="30">
        <v>7</v>
      </c>
      <c r="R55" s="30">
        <v>7</v>
      </c>
      <c r="S55" s="30">
        <v>4</v>
      </c>
      <c r="T55" s="30">
        <v>6</v>
      </c>
      <c r="U55" s="30">
        <v>7</v>
      </c>
      <c r="V55" s="30">
        <v>10</v>
      </c>
      <c r="W55" s="33">
        <f>IF(OR(ISBLANK(M55),ISBLANK(N55),ISBLANK(O55),ISBLANK(P55),ISBLANK(Q55),ISBLANK(R55),ISBLANK(S55),ISBLANK(T55),ISBLANK(U55),ISBLANK(V55)),0,SUM(N55:V55))</f>
        <v>58</v>
      </c>
      <c r="X55" s="34">
        <f>M55+W55</f>
        <v>117</v>
      </c>
      <c r="Y55" s="35">
        <f>W55</f>
        <v>58</v>
      </c>
      <c r="Z55" s="35">
        <f>SUM(Q55:V55)</f>
        <v>41</v>
      </c>
      <c r="AA55" s="35">
        <f>SUM(T55:V55)</f>
        <v>23</v>
      </c>
      <c r="AB55" s="35">
        <f>V55</f>
        <v>10</v>
      </c>
      <c r="AC55" s="35">
        <f>M55</f>
        <v>59</v>
      </c>
      <c r="AD55" s="35">
        <f>SUM(G55:L55)</f>
        <v>40</v>
      </c>
      <c r="AE55" s="35">
        <f>SUM(J55:L55)</f>
        <v>25</v>
      </c>
      <c r="AF55" s="35">
        <f>L55</f>
        <v>9</v>
      </c>
    </row>
    <row r="56" spans="1:32" s="19" customFormat="1" ht="13.5" customHeight="1">
      <c r="A56" s="26" t="str">
        <f>A55</f>
        <v>KT</v>
      </c>
      <c r="B56" s="27">
        <v>2</v>
      </c>
      <c r="C56" s="28" t="s">
        <v>66</v>
      </c>
      <c r="D56" s="30">
        <v>8</v>
      </c>
      <c r="E56" s="30">
        <v>6</v>
      </c>
      <c r="F56" s="30">
        <v>5</v>
      </c>
      <c r="G56" s="30">
        <v>5</v>
      </c>
      <c r="H56" s="30">
        <v>8</v>
      </c>
      <c r="I56" s="30">
        <v>4</v>
      </c>
      <c r="J56" s="30">
        <v>5</v>
      </c>
      <c r="K56" s="30">
        <v>7</v>
      </c>
      <c r="L56" s="30">
        <v>7</v>
      </c>
      <c r="M56" s="31">
        <f>IF(OR(ISBLANK(C56),ISBLANK(D56),ISBLANK(E56),ISBLANK(F56),ISBLANK(G56),ISBLANK(H56),ISBLANK(I56),ISBLANK(J56),ISBLANK(K56),ISBLANK(L56)),0,SUM(D56:L56))</f>
        <v>55</v>
      </c>
      <c r="N56" s="32">
        <v>9</v>
      </c>
      <c r="O56" s="30">
        <v>6</v>
      </c>
      <c r="P56" s="30">
        <v>9</v>
      </c>
      <c r="Q56" s="30">
        <v>7</v>
      </c>
      <c r="R56" s="30">
        <v>8</v>
      </c>
      <c r="S56" s="30">
        <v>6</v>
      </c>
      <c r="T56" s="30">
        <v>6</v>
      </c>
      <c r="U56" s="30">
        <v>6</v>
      </c>
      <c r="V56" s="30">
        <v>7</v>
      </c>
      <c r="W56" s="33">
        <f>IF(OR(ISBLANK(M56),ISBLANK(N56),ISBLANK(O56),ISBLANK(P56),ISBLANK(Q56),ISBLANK(R56),ISBLANK(S56),ISBLANK(T56),ISBLANK(U56),ISBLANK(V56)),0,SUM(N56:V56))</f>
        <v>64</v>
      </c>
      <c r="X56" s="36">
        <f>M56+W56</f>
        <v>119</v>
      </c>
      <c r="Y56" s="35">
        <f>W56</f>
        <v>64</v>
      </c>
      <c r="Z56" s="35">
        <f>SUM(Q56:V56)</f>
        <v>40</v>
      </c>
      <c r="AA56" s="35">
        <f>SUM(T56:V56)</f>
        <v>19</v>
      </c>
      <c r="AB56" s="35">
        <f>V56</f>
        <v>7</v>
      </c>
      <c r="AC56" s="35">
        <f>M56</f>
        <v>55</v>
      </c>
      <c r="AD56" s="35">
        <f>SUM(G56:L56)</f>
        <v>36</v>
      </c>
      <c r="AE56" s="35">
        <f>SUM(J56:L56)</f>
        <v>19</v>
      </c>
      <c r="AF56" s="35">
        <f>L56</f>
        <v>7</v>
      </c>
    </row>
    <row r="57" spans="1:32" s="19" customFormat="1" ht="13.5" customHeight="1">
      <c r="A57" s="26" t="str">
        <f>A56</f>
        <v>KT</v>
      </c>
      <c r="B57" s="27">
        <v>3</v>
      </c>
      <c r="C57" s="28" t="s">
        <v>69</v>
      </c>
      <c r="D57" s="30">
        <v>7</v>
      </c>
      <c r="E57" s="30">
        <v>4</v>
      </c>
      <c r="F57" s="30">
        <v>6</v>
      </c>
      <c r="G57" s="30">
        <v>8</v>
      </c>
      <c r="H57" s="30">
        <v>10</v>
      </c>
      <c r="I57" s="30">
        <v>5</v>
      </c>
      <c r="J57" s="30">
        <v>8</v>
      </c>
      <c r="K57" s="30">
        <v>9</v>
      </c>
      <c r="L57" s="30">
        <v>7</v>
      </c>
      <c r="M57" s="31">
        <f>IF(OR(ISBLANK(C57),ISBLANK(D57),ISBLANK(E57),ISBLANK(F57),ISBLANK(G57),ISBLANK(H57),ISBLANK(I57),ISBLANK(J57),ISBLANK(K57),ISBLANK(L57)),0,SUM(D57:L57))</f>
        <v>64</v>
      </c>
      <c r="N57" s="32">
        <v>10</v>
      </c>
      <c r="O57" s="30">
        <v>6</v>
      </c>
      <c r="P57" s="30">
        <v>7</v>
      </c>
      <c r="Q57" s="30">
        <v>8</v>
      </c>
      <c r="R57" s="30">
        <v>9</v>
      </c>
      <c r="S57" s="30">
        <v>7</v>
      </c>
      <c r="T57" s="30">
        <v>6</v>
      </c>
      <c r="U57" s="30">
        <v>11</v>
      </c>
      <c r="V57" s="30">
        <v>9</v>
      </c>
      <c r="W57" s="33">
        <f>IF(OR(ISBLANK(M57),ISBLANK(N57),ISBLANK(O57),ISBLANK(P57),ISBLANK(Q57),ISBLANK(R57),ISBLANK(S57),ISBLANK(T57),ISBLANK(U57),ISBLANK(V57)),0,SUM(N57:V57))</f>
        <v>73</v>
      </c>
      <c r="X57" s="36">
        <f>M57+W57</f>
        <v>137</v>
      </c>
      <c r="Y57" s="35">
        <f>W57</f>
        <v>73</v>
      </c>
      <c r="Z57" s="35">
        <f>SUM(Q57:V57)</f>
        <v>50</v>
      </c>
      <c r="AA57" s="35">
        <f>SUM(T57:V57)</f>
        <v>26</v>
      </c>
      <c r="AB57" s="35">
        <f>V57</f>
        <v>9</v>
      </c>
      <c r="AC57" s="35">
        <f>M57</f>
        <v>64</v>
      </c>
      <c r="AD57" s="35">
        <f>SUM(G57:L57)</f>
        <v>47</v>
      </c>
      <c r="AE57" s="35">
        <f>SUM(J57:L57)</f>
        <v>24</v>
      </c>
      <c r="AF57" s="35">
        <f>L57</f>
        <v>7</v>
      </c>
    </row>
    <row r="58" spans="1:32" s="19" customFormat="1" ht="13.5" customHeight="1">
      <c r="A58" s="26" t="str">
        <f>A57</f>
        <v>KT</v>
      </c>
      <c r="B58" s="27">
        <v>4</v>
      </c>
      <c r="C58" s="28" t="s">
        <v>70</v>
      </c>
      <c r="D58" s="30">
        <v>9</v>
      </c>
      <c r="E58" s="30">
        <v>9</v>
      </c>
      <c r="F58" s="30">
        <v>9</v>
      </c>
      <c r="G58" s="30">
        <v>9</v>
      </c>
      <c r="H58" s="30">
        <v>9</v>
      </c>
      <c r="I58" s="30">
        <v>9</v>
      </c>
      <c r="J58" s="30">
        <v>9</v>
      </c>
      <c r="K58" s="30">
        <v>9</v>
      </c>
      <c r="L58" s="30">
        <v>9</v>
      </c>
      <c r="M58" s="31">
        <f>IF(OR(ISBLANK(C58),ISBLANK(D58),ISBLANK(E58),ISBLANK(F58),ISBLANK(G58),ISBLANK(H58),ISBLANK(I58),ISBLANK(J58),ISBLANK(K58),ISBLANK(L58)),0,SUM(D58:L58))</f>
        <v>81</v>
      </c>
      <c r="N58" s="32">
        <v>9</v>
      </c>
      <c r="O58" s="30">
        <v>9</v>
      </c>
      <c r="P58" s="30">
        <v>9</v>
      </c>
      <c r="Q58" s="30">
        <v>9</v>
      </c>
      <c r="R58" s="30">
        <v>9</v>
      </c>
      <c r="S58" s="30">
        <v>9</v>
      </c>
      <c r="T58" s="30">
        <v>9</v>
      </c>
      <c r="U58" s="30">
        <v>9</v>
      </c>
      <c r="V58" s="30">
        <v>9</v>
      </c>
      <c r="W58" s="33">
        <f>IF(OR(ISBLANK(M58),ISBLANK(N58),ISBLANK(O58),ISBLANK(P58),ISBLANK(Q58),ISBLANK(R58),ISBLANK(S58),ISBLANK(T58),ISBLANK(U58),ISBLANK(V58)),0,SUM(N58:V58))</f>
        <v>81</v>
      </c>
      <c r="X58" s="36">
        <f>M58+W58</f>
        <v>162</v>
      </c>
      <c r="Y58" s="35">
        <f>W58</f>
        <v>81</v>
      </c>
      <c r="Z58" s="35">
        <f>SUM(Q58:V58)</f>
        <v>54</v>
      </c>
      <c r="AA58" s="35">
        <f>SUM(T58:V58)</f>
        <v>27</v>
      </c>
      <c r="AB58" s="35">
        <f>V58</f>
        <v>9</v>
      </c>
      <c r="AC58" s="35">
        <f>M58</f>
        <v>81</v>
      </c>
      <c r="AD58" s="35">
        <f>SUM(G58:L58)</f>
        <v>54</v>
      </c>
      <c r="AE58" s="35">
        <f>SUM(J58:L58)</f>
        <v>27</v>
      </c>
      <c r="AF58" s="35">
        <f>L58</f>
        <v>9</v>
      </c>
    </row>
    <row r="59" spans="1:32" s="19" customFormat="1" ht="13.5" customHeight="1">
      <c r="A59" s="26" t="str">
        <f>A58</f>
        <v>KT</v>
      </c>
      <c r="B59" s="27">
        <v>5</v>
      </c>
      <c r="C59" s="28" t="s">
        <v>67</v>
      </c>
      <c r="D59" s="30">
        <v>10</v>
      </c>
      <c r="E59" s="30">
        <v>5</v>
      </c>
      <c r="F59" s="30">
        <v>9</v>
      </c>
      <c r="G59" s="30">
        <v>7</v>
      </c>
      <c r="H59" s="30">
        <v>7</v>
      </c>
      <c r="I59" s="30">
        <v>6</v>
      </c>
      <c r="J59" s="30">
        <v>6</v>
      </c>
      <c r="K59" s="30">
        <v>9</v>
      </c>
      <c r="L59" s="30">
        <v>5</v>
      </c>
      <c r="M59" s="31">
        <f>IF(OR(ISBLANK(C59),ISBLANK(D59),ISBLANK(E59),ISBLANK(F59),ISBLANK(G59),ISBLANK(H59),ISBLANK(I59),ISBLANK(J59),ISBLANK(K59),ISBLANK(L59)),0,SUM(D59:L59))</f>
        <v>64</v>
      </c>
      <c r="N59" s="32">
        <v>12</v>
      </c>
      <c r="O59" s="30">
        <v>3</v>
      </c>
      <c r="P59" s="30">
        <v>6</v>
      </c>
      <c r="Q59" s="30">
        <v>5</v>
      </c>
      <c r="R59" s="30">
        <v>6</v>
      </c>
      <c r="S59" s="30">
        <v>8</v>
      </c>
      <c r="T59" s="30">
        <v>10</v>
      </c>
      <c r="U59" s="30">
        <v>7</v>
      </c>
      <c r="V59" s="30">
        <v>7</v>
      </c>
      <c r="W59" s="33">
        <f>IF(OR(ISBLANK(M59),ISBLANK(N59),ISBLANK(O59),ISBLANK(P59),ISBLANK(Q59),ISBLANK(R59),ISBLANK(S59),ISBLANK(T59),ISBLANK(U59),ISBLANK(V59)),0,SUM(N59:V59))</f>
        <v>64</v>
      </c>
      <c r="X59" s="36">
        <f>M59+W59</f>
        <v>128</v>
      </c>
      <c r="Y59" s="35">
        <f>W59</f>
        <v>64</v>
      </c>
      <c r="Z59" s="35">
        <f>SUM(Q59:V59)</f>
        <v>43</v>
      </c>
      <c r="AA59" s="35">
        <f>SUM(T59:V59)</f>
        <v>24</v>
      </c>
      <c r="AB59" s="35">
        <f>V59</f>
        <v>7</v>
      </c>
      <c r="AC59" s="35">
        <f>M59</f>
        <v>64</v>
      </c>
      <c r="AD59" s="35">
        <f>SUM(G59:L59)</f>
        <v>40</v>
      </c>
      <c r="AE59" s="35">
        <f>SUM(J59:L59)</f>
        <v>20</v>
      </c>
      <c r="AF59" s="35">
        <f>L59</f>
        <v>5</v>
      </c>
    </row>
    <row r="60" spans="1:32" s="19" customFormat="1" ht="14.25" customHeight="1">
      <c r="A60" s="77" t="s">
        <v>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9"/>
      <c r="M60" s="37">
        <f>IF(OR(M55=0,M56=0,M57=0,M58=0,M59=0),0,AC60)</f>
        <v>81</v>
      </c>
      <c r="N60" s="77" t="s">
        <v>2</v>
      </c>
      <c r="O60" s="78"/>
      <c r="P60" s="78"/>
      <c r="Q60" s="78"/>
      <c r="R60" s="78"/>
      <c r="S60" s="78"/>
      <c r="T60" s="78"/>
      <c r="U60" s="78"/>
      <c r="V60" s="79"/>
      <c r="W60" s="38">
        <f>IF(OR(W55=0,W56=0,W57=0,W58=0,W59=0),0,Y60)</f>
        <v>81</v>
      </c>
      <c r="X60" s="38">
        <f>IF(OR(X55=0,X56=0,X57=0,X58=0,X59=0),0,MAX(X55:X59))</f>
        <v>162</v>
      </c>
      <c r="Y60" s="39">
        <f>MAX(IF($X55=$X60,Y55,0),IF(X56=X60,Y56,0),IF(X57=X60,Y57,0),IF(X58=X60,Y58,0),IF(X59=X60,Y59,0))</f>
        <v>81</v>
      </c>
      <c r="Z60" s="39">
        <f>MAX(IF(AND($X55=$X60,$Y55=$Y60),$Z55,0),IF(AND($X56=$X60,$Y56=$Y60),$Z56,0),IF(AND($X57=$X60,$Y57=$Y60),$Z57,0),IF(AND($X58=$X60,$Y58=$Y60),$Z58,0),IF(AND($X59=$X60,$Y59=$Y60),$Z59,0))</f>
        <v>54</v>
      </c>
      <c r="AA60" s="39">
        <f>MAX(IF(AND($X55=$X60,$Y55=$Y60,$Z55=$Z60),$AA55,0),IF(AND($X56=$X60,$Y56=$Y60,$Z56=$Z60),$AA56,0),IF(AND($X57=$X60,$Y57=$Y60,$Z57=$Z60),$AA57,0),IF(AND($X58=$X60,$Y58=$Y60,$Z58=$Z60),$AA58,0),IF(AND($X59=$X60,$Y59=$Y60,$Z59=$Z60),$AA59,0))</f>
        <v>27</v>
      </c>
      <c r="AB60" s="39">
        <f>MAX(IF(AND($X55=$X60,$Y55=$Y60,$Z55=$Z60,$AA55=$AA60),$AB55,0),IF(AND($X56=$X60,$Y56=$Y60,$Z56=$Z60,$AA56=$AA60),$AB56,0),IF(AND($X57=$X60,$Y57=$Y60,$Z57=$Z60,$AA57=$AA60),$AB57,0),IF(AND($X58=$X60,$Y58=$Y60,$Z58=$Z60,$AA58=$AA60),$AB58,0),IF(AND($X59=$X60,$Y59=$Y60,$Z59=$Z60,$AA59=$AA60),$AB59,0))</f>
        <v>9</v>
      </c>
      <c r="AC60" s="39">
        <f>MAX(IF(AND($X55=$X60,$Y55=$Y60,$Z55=$Z60,$AA55=$AA60,$AB55=$AB60),$AC55,0),IF(AND($X56=$X60,$Y56=$Y60,$Z56=$Z60,$AA56=$AA60,$AB56=$AB60),$AC56,0),IF(AND($X57=$X60,$Y57=$Y60,$Z57=$Z60,$AA57=$AA60,$AB57=$AB60),$AC57,0),IF(AND($X58=$X60,$Y58=$Y60,$Z58=$Z60,$AA58=$AA60,$AB58=$AB60),$AC58,0),IF(AND($X59=$X60,$Y59=$Y60,$Z59=$Z60,$AA59=$AA60,$AB59=$AB60),$AC59,0))</f>
        <v>81</v>
      </c>
      <c r="AD60" s="39">
        <f>MAX(IF(AND($X55=$X60,$Y55=$Y60,$Z55=$Z60,$AA55=$AA60,$AB55=$AB60,$AC55=$AC60),$AD55,0),IF(AND($X56=$X60,$Y56=$Y60,$Z56=$Z60,$AA56=$AA60,$AB56=$AB60,$AC56=$AC60),$AD56,0),IF(AND($X57=$X60,$Y57=$Y60,$Z57=$Z60,$AA57=$AA60,$AB57=$AB60,$AC57=$AC60),$AD57,0),IF(AND($X58=$X60,$Y58=$Y60,$Z58=$Z60,$AA58=$AA60,$AB58=$AB60,$AC58=$AC60),$AD58,0),IF(AND($X59=$X60,$Y59=$Y60,$Z59=$Z60,$AA59=$AA60,$AB59=$AB60,$AC59=$AC60),$AD59,0))</f>
        <v>54</v>
      </c>
      <c r="AE60" s="39">
        <f>MAX(IF(AND($X55=$X60,$Y55=$Y60,$Z55=$Z60,$AA55=$AA60,$AB55=$AB60,$AC55=$AC60,$AD55=$AD60),$AE55,0),IF(AND($X56=$X60,$Y56=$Y60,$Z56=$Z60,$AA56=$AA60,$AB56=$AB60,$AC56=$AC60,$AD56=$AD60),$AE56,0),IF(AND($X57=$X60,$Y57=$Y60,$Z57=$Z60,$AA57=$AA60,$AB57=$AB60,$AC57=$AC60,$AD57=$AD60),$AE57,0),IF(AND($X58=$X60,$Y58=$Y60,$Z58=$Z60,$AA58=$AA60,$AB58=$AB60,$AC58=$AC60,$AD58=$AD60),$AE58,0),IF(AND($X59=$X60,$Y59=$Y60,$Z59=$Z60,$AA59=$AA60,$AB59=$AB60,$AC59=$AC60,$AD59=$AD60),$AE59,0))</f>
        <v>27</v>
      </c>
      <c r="AF60" s="39">
        <f>MAX(IF(AND($X55=$X60,$Y55=$Y60,$Z55=$Z60,$AA55=$AA60,$AB55=$AB60,$AC55=$AC60,$AD55=$AD60,$AE55=$AE60),$AF55,0),IF(AND($X56=$X60,$Y56=$Y60,$Z56=$Z60,$AA56=$AA60,$AB56=$AB60,$AC56=$AC60,$AD56=$AD60,$AE56=$AE60),$AF56,0),IF(AND($X57=$X60,$Y57=$Y60,$Z57=$Z60,$AA57=$AA60,$AB57=$AB60,$AC57=$AC60,$AD57=$AD60,$AE57=$AE60),$AF57,0),IF(AND($X58=$X60,$Y58=$Y60,$Z58=$Z60,$AA58=$AA60,$AB58=$AB60,$AC58=$AC60,$AD58=$AD60,$AE58=$AE60),$AF58,0),IF(AND($X59=$X60,$Y59=$Y60,$Z59=$Z60,$AA59=$AA60,$AB59=$AB60,$AC59=$AC60,$AD59=$AD60,$AE59=$AE60),$AF59,0))</f>
        <v>9</v>
      </c>
    </row>
    <row r="61" spans="1:32" s="42" customFormat="1" ht="16.5" customHeight="1" thickBot="1">
      <c r="A61" s="71" t="s">
        <v>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3"/>
      <c r="M61" s="40">
        <f>SUM(M55:M59)-M60</f>
        <v>242</v>
      </c>
      <c r="N61" s="71" t="s">
        <v>0</v>
      </c>
      <c r="O61" s="72"/>
      <c r="P61" s="72"/>
      <c r="Q61" s="72"/>
      <c r="R61" s="72"/>
      <c r="S61" s="72"/>
      <c r="T61" s="72"/>
      <c r="U61" s="72"/>
      <c r="V61" s="73"/>
      <c r="W61" s="41">
        <f>SUM(W55:W59)-W60</f>
        <v>259</v>
      </c>
      <c r="X61" s="41">
        <f>SUM(X55:X59)-X60</f>
        <v>501</v>
      </c>
      <c r="Y61" s="41">
        <f aca="true" t="shared" si="4" ref="Y61:AF61">SUM(Y55:Y59)-Y60</f>
        <v>259</v>
      </c>
      <c r="Z61" s="41">
        <f t="shared" si="4"/>
        <v>174</v>
      </c>
      <c r="AA61" s="41">
        <f t="shared" si="4"/>
        <v>92</v>
      </c>
      <c r="AB61" s="41">
        <f t="shared" si="4"/>
        <v>33</v>
      </c>
      <c r="AC61" s="41">
        <f t="shared" si="4"/>
        <v>242</v>
      </c>
      <c r="AD61" s="41">
        <f t="shared" si="4"/>
        <v>163</v>
      </c>
      <c r="AE61" s="41">
        <f t="shared" si="4"/>
        <v>88</v>
      </c>
      <c r="AF61" s="41">
        <f t="shared" si="4"/>
        <v>28</v>
      </c>
    </row>
    <row r="62" spans="1:32" ht="4.5" customHeight="1" thickBot="1">
      <c r="A62" s="19"/>
      <c r="B62" s="19"/>
      <c r="C62" s="4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18" customFormat="1" ht="14.25" customHeight="1">
      <c r="A63" s="20" t="s">
        <v>30</v>
      </c>
      <c r="B63" s="80" t="s">
        <v>31</v>
      </c>
      <c r="C63" s="81"/>
      <c r="D63" s="22">
        <v>1</v>
      </c>
      <c r="E63" s="22">
        <v>2</v>
      </c>
      <c r="F63" s="22">
        <v>3</v>
      </c>
      <c r="G63" s="22">
        <v>4</v>
      </c>
      <c r="H63" s="22">
        <v>5</v>
      </c>
      <c r="I63" s="22">
        <v>6</v>
      </c>
      <c r="J63" s="22">
        <v>7</v>
      </c>
      <c r="K63" s="22">
        <v>8</v>
      </c>
      <c r="L63" s="22">
        <v>9</v>
      </c>
      <c r="M63" s="23" t="s">
        <v>0</v>
      </c>
      <c r="N63" s="24">
        <v>10</v>
      </c>
      <c r="O63" s="22">
        <v>11</v>
      </c>
      <c r="P63" s="22">
        <v>12</v>
      </c>
      <c r="Q63" s="22">
        <v>13</v>
      </c>
      <c r="R63" s="22">
        <v>14</v>
      </c>
      <c r="S63" s="22">
        <v>15</v>
      </c>
      <c r="T63" s="22">
        <v>16</v>
      </c>
      <c r="U63" s="22">
        <v>17</v>
      </c>
      <c r="V63" s="22">
        <v>18</v>
      </c>
      <c r="W63" s="25" t="s">
        <v>0</v>
      </c>
      <c r="X63" s="5"/>
      <c r="Y63" s="4"/>
      <c r="Z63" s="4"/>
      <c r="AA63" s="4"/>
      <c r="AB63" s="4"/>
      <c r="AC63" s="4"/>
      <c r="AD63" s="4"/>
      <c r="AE63" s="4"/>
      <c r="AF63" s="4"/>
    </row>
    <row r="64" spans="1:32" s="19" customFormat="1" ht="13.5" customHeight="1">
      <c r="A64" s="26" t="str">
        <f>A63</f>
        <v>RP</v>
      </c>
      <c r="B64" s="27">
        <v>1</v>
      </c>
      <c r="C64" s="28" t="s">
        <v>43</v>
      </c>
      <c r="D64" s="30">
        <v>6</v>
      </c>
      <c r="E64" s="30">
        <v>4</v>
      </c>
      <c r="F64" s="30">
        <v>6</v>
      </c>
      <c r="G64" s="30">
        <v>4</v>
      </c>
      <c r="H64" s="30">
        <v>5</v>
      </c>
      <c r="I64" s="30">
        <v>7</v>
      </c>
      <c r="J64" s="30">
        <v>6</v>
      </c>
      <c r="K64" s="30">
        <v>7</v>
      </c>
      <c r="L64" s="30">
        <v>7</v>
      </c>
      <c r="M64" s="31">
        <f>IF(OR(ISBLANK(C64),ISBLANK(D64),ISBLANK(E64),ISBLANK(F64),ISBLANK(G64),ISBLANK(H64),ISBLANK(I64),ISBLANK(J64),ISBLANK(K64),ISBLANK(L64)),0,SUM(D64:L64))</f>
        <v>52</v>
      </c>
      <c r="N64" s="32">
        <v>7</v>
      </c>
      <c r="O64" s="30">
        <v>6</v>
      </c>
      <c r="P64" s="30">
        <v>7</v>
      </c>
      <c r="Q64" s="30">
        <v>10</v>
      </c>
      <c r="R64" s="30">
        <v>7</v>
      </c>
      <c r="S64" s="30">
        <v>6</v>
      </c>
      <c r="T64" s="30">
        <v>4</v>
      </c>
      <c r="U64" s="30">
        <v>4</v>
      </c>
      <c r="V64" s="30">
        <v>7</v>
      </c>
      <c r="W64" s="33">
        <f>IF(OR(ISBLANK(M64),ISBLANK(N64),ISBLANK(O64),ISBLANK(P64),ISBLANK(Q64),ISBLANK(R64),ISBLANK(S64),ISBLANK(T64),ISBLANK(U64),ISBLANK(V64)),0,SUM(N64:V64))</f>
        <v>58</v>
      </c>
      <c r="X64" s="34">
        <f>M64+W64</f>
        <v>110</v>
      </c>
      <c r="Y64" s="35">
        <f>W64</f>
        <v>58</v>
      </c>
      <c r="Z64" s="35">
        <f>SUM(Q64:V64)</f>
        <v>38</v>
      </c>
      <c r="AA64" s="35">
        <f>SUM(T64:V64)</f>
        <v>15</v>
      </c>
      <c r="AB64" s="35">
        <f>V64</f>
        <v>7</v>
      </c>
      <c r="AC64" s="35">
        <f>M64</f>
        <v>52</v>
      </c>
      <c r="AD64" s="35">
        <f>SUM(G64:L64)</f>
        <v>36</v>
      </c>
      <c r="AE64" s="35">
        <f>SUM(J64:L64)</f>
        <v>20</v>
      </c>
      <c r="AF64" s="35">
        <f>L64</f>
        <v>7</v>
      </c>
    </row>
    <row r="65" spans="1:32" s="19" customFormat="1" ht="13.5" customHeight="1">
      <c r="A65" s="26" t="str">
        <f>A64</f>
        <v>RP</v>
      </c>
      <c r="B65" s="27">
        <v>2</v>
      </c>
      <c r="C65" s="28" t="s">
        <v>44</v>
      </c>
      <c r="D65" s="30">
        <v>6</v>
      </c>
      <c r="E65" s="30">
        <v>4</v>
      </c>
      <c r="F65" s="30">
        <v>6</v>
      </c>
      <c r="G65" s="30">
        <v>5</v>
      </c>
      <c r="H65" s="30">
        <v>6</v>
      </c>
      <c r="I65" s="30">
        <v>6</v>
      </c>
      <c r="J65" s="30">
        <v>5</v>
      </c>
      <c r="K65" s="30">
        <v>8</v>
      </c>
      <c r="L65" s="30">
        <v>7</v>
      </c>
      <c r="M65" s="31">
        <f>IF(OR(ISBLANK(C65),ISBLANK(D65),ISBLANK(E65),ISBLANK(F65),ISBLANK(G65),ISBLANK(H65),ISBLANK(I65),ISBLANK(J65),ISBLANK(K65),ISBLANK(L65)),0,SUM(D65:L65))</f>
        <v>53</v>
      </c>
      <c r="N65" s="32">
        <v>7</v>
      </c>
      <c r="O65" s="30">
        <v>6</v>
      </c>
      <c r="P65" s="30">
        <v>6</v>
      </c>
      <c r="Q65" s="30">
        <v>7</v>
      </c>
      <c r="R65" s="30">
        <v>5</v>
      </c>
      <c r="S65" s="30">
        <v>6</v>
      </c>
      <c r="T65" s="30">
        <v>5</v>
      </c>
      <c r="U65" s="30">
        <v>5</v>
      </c>
      <c r="V65" s="30">
        <v>6</v>
      </c>
      <c r="W65" s="33">
        <f>IF(OR(ISBLANK(M65),ISBLANK(N65),ISBLANK(O65),ISBLANK(P65),ISBLANK(Q65),ISBLANK(R65),ISBLANK(S65),ISBLANK(T65),ISBLANK(U65),ISBLANK(V65)),0,SUM(N65:V65))</f>
        <v>53</v>
      </c>
      <c r="X65" s="36">
        <f>M65+W65</f>
        <v>106</v>
      </c>
      <c r="Y65" s="35">
        <f>W65</f>
        <v>53</v>
      </c>
      <c r="Z65" s="35">
        <f>SUM(Q65:V65)</f>
        <v>34</v>
      </c>
      <c r="AA65" s="35">
        <f>SUM(T65:V65)</f>
        <v>16</v>
      </c>
      <c r="AB65" s="35">
        <f>V65</f>
        <v>6</v>
      </c>
      <c r="AC65" s="35">
        <f>M65</f>
        <v>53</v>
      </c>
      <c r="AD65" s="35">
        <f>SUM(G65:L65)</f>
        <v>37</v>
      </c>
      <c r="AE65" s="35">
        <f>SUM(J65:L65)</f>
        <v>20</v>
      </c>
      <c r="AF65" s="35">
        <f>L65</f>
        <v>7</v>
      </c>
    </row>
    <row r="66" spans="1:32" s="19" customFormat="1" ht="13.5" customHeight="1">
      <c r="A66" s="26" t="str">
        <f>A65</f>
        <v>RP</v>
      </c>
      <c r="B66" s="27">
        <v>3</v>
      </c>
      <c r="C66" s="28" t="s">
        <v>45</v>
      </c>
      <c r="D66" s="30">
        <v>8</v>
      </c>
      <c r="E66" s="30">
        <v>4</v>
      </c>
      <c r="F66" s="30">
        <v>8</v>
      </c>
      <c r="G66" s="30">
        <v>5</v>
      </c>
      <c r="H66" s="30">
        <v>5</v>
      </c>
      <c r="I66" s="30">
        <v>7</v>
      </c>
      <c r="J66" s="30">
        <v>5</v>
      </c>
      <c r="K66" s="30">
        <v>6</v>
      </c>
      <c r="L66" s="30">
        <v>6</v>
      </c>
      <c r="M66" s="31">
        <f>IF(OR(ISBLANK(C66),ISBLANK(D66),ISBLANK(E66),ISBLANK(F66),ISBLANK(G66),ISBLANK(H66),ISBLANK(I66),ISBLANK(J66),ISBLANK(K66),ISBLANK(L66)),0,SUM(D66:L66))</f>
        <v>54</v>
      </c>
      <c r="N66" s="32">
        <v>7</v>
      </c>
      <c r="O66" s="30">
        <v>7</v>
      </c>
      <c r="P66" s="30">
        <v>5</v>
      </c>
      <c r="Q66" s="30">
        <v>7</v>
      </c>
      <c r="R66" s="30">
        <v>7</v>
      </c>
      <c r="S66" s="30">
        <v>8</v>
      </c>
      <c r="T66" s="30">
        <v>6</v>
      </c>
      <c r="U66" s="30">
        <v>4</v>
      </c>
      <c r="V66" s="30">
        <v>6</v>
      </c>
      <c r="W66" s="33">
        <f>IF(OR(ISBLANK(M66),ISBLANK(N66),ISBLANK(O66),ISBLANK(P66),ISBLANK(Q66),ISBLANK(R66),ISBLANK(S66),ISBLANK(T66),ISBLANK(U66),ISBLANK(V66)),0,SUM(N66:V66))</f>
        <v>57</v>
      </c>
      <c r="X66" s="36">
        <f>M66+W66</f>
        <v>111</v>
      </c>
      <c r="Y66" s="35">
        <f>W66</f>
        <v>57</v>
      </c>
      <c r="Z66" s="35">
        <f>SUM(Q66:V66)</f>
        <v>38</v>
      </c>
      <c r="AA66" s="35">
        <f>SUM(T66:V66)</f>
        <v>16</v>
      </c>
      <c r="AB66" s="35">
        <f>V66</f>
        <v>6</v>
      </c>
      <c r="AC66" s="35">
        <f>M66</f>
        <v>54</v>
      </c>
      <c r="AD66" s="35">
        <f>SUM(G66:L66)</f>
        <v>34</v>
      </c>
      <c r="AE66" s="35">
        <f>SUM(J66:L66)</f>
        <v>17</v>
      </c>
      <c r="AF66" s="35">
        <f>L66</f>
        <v>6</v>
      </c>
    </row>
    <row r="67" spans="1:32" s="19" customFormat="1" ht="13.5" customHeight="1">
      <c r="A67" s="26" t="str">
        <f>A66</f>
        <v>RP</v>
      </c>
      <c r="B67" s="27">
        <v>4</v>
      </c>
      <c r="C67" s="28" t="s">
        <v>71</v>
      </c>
      <c r="D67" s="30">
        <v>9</v>
      </c>
      <c r="E67" s="30">
        <v>6</v>
      </c>
      <c r="F67" s="30">
        <v>8</v>
      </c>
      <c r="G67" s="30">
        <v>4</v>
      </c>
      <c r="H67" s="30">
        <v>8</v>
      </c>
      <c r="I67" s="30">
        <v>6</v>
      </c>
      <c r="J67" s="30">
        <v>8</v>
      </c>
      <c r="K67" s="30">
        <v>10</v>
      </c>
      <c r="L67" s="30">
        <v>11</v>
      </c>
      <c r="M67" s="31">
        <f>IF(OR(ISBLANK(C67),ISBLANK(D67),ISBLANK(E67),ISBLANK(F67),ISBLANK(G67),ISBLANK(H67),ISBLANK(I67),ISBLANK(J67),ISBLANK(K67),ISBLANK(L67)),0,SUM(D67:L67))</f>
        <v>70</v>
      </c>
      <c r="N67" s="32">
        <v>13</v>
      </c>
      <c r="O67" s="30">
        <v>9</v>
      </c>
      <c r="P67" s="30">
        <v>9</v>
      </c>
      <c r="Q67" s="30">
        <v>12</v>
      </c>
      <c r="R67" s="30">
        <v>7</v>
      </c>
      <c r="S67" s="30">
        <v>11</v>
      </c>
      <c r="T67" s="30">
        <v>7</v>
      </c>
      <c r="U67" s="30">
        <v>7</v>
      </c>
      <c r="V67" s="30">
        <v>11</v>
      </c>
      <c r="W67" s="33">
        <f>IF(OR(ISBLANK(M67),ISBLANK(N67),ISBLANK(O67),ISBLANK(P67),ISBLANK(Q67),ISBLANK(R67),ISBLANK(S67),ISBLANK(T67),ISBLANK(U67),ISBLANK(V67)),0,SUM(N67:V67))</f>
        <v>86</v>
      </c>
      <c r="X67" s="36">
        <f>M67+W67</f>
        <v>156</v>
      </c>
      <c r="Y67" s="35">
        <f>W67</f>
        <v>86</v>
      </c>
      <c r="Z67" s="35">
        <f>SUM(Q67:V67)</f>
        <v>55</v>
      </c>
      <c r="AA67" s="35">
        <f>SUM(T67:V67)</f>
        <v>25</v>
      </c>
      <c r="AB67" s="35">
        <f>V67</f>
        <v>11</v>
      </c>
      <c r="AC67" s="35">
        <f>M67</f>
        <v>70</v>
      </c>
      <c r="AD67" s="35">
        <f>SUM(G67:L67)</f>
        <v>47</v>
      </c>
      <c r="AE67" s="35">
        <f>SUM(J67:L67)</f>
        <v>29</v>
      </c>
      <c r="AF67" s="35">
        <f>L67</f>
        <v>11</v>
      </c>
    </row>
    <row r="68" spans="1:32" s="19" customFormat="1" ht="13.5" customHeight="1">
      <c r="A68" s="26" t="str">
        <f>A67</f>
        <v>RP</v>
      </c>
      <c r="B68" s="27">
        <v>5</v>
      </c>
      <c r="C68" s="67" t="s">
        <v>46</v>
      </c>
      <c r="D68" s="30">
        <v>9</v>
      </c>
      <c r="E68" s="30">
        <v>9</v>
      </c>
      <c r="F68" s="30">
        <v>9</v>
      </c>
      <c r="G68" s="30">
        <v>9</v>
      </c>
      <c r="H68" s="30">
        <v>9</v>
      </c>
      <c r="I68" s="30">
        <v>9</v>
      </c>
      <c r="J68" s="30">
        <v>9</v>
      </c>
      <c r="K68" s="30">
        <v>9</v>
      </c>
      <c r="L68" s="30">
        <v>9</v>
      </c>
      <c r="M68" s="31">
        <f>IF(OR(ISBLANK(C68),ISBLANK(D68),ISBLANK(E68),ISBLANK(F68),ISBLANK(G68),ISBLANK(H68),ISBLANK(I68),ISBLANK(J68),ISBLANK(K68),ISBLANK(L68)),0,SUM(D68:L68))</f>
        <v>81</v>
      </c>
      <c r="N68" s="32">
        <v>9</v>
      </c>
      <c r="O68" s="30">
        <v>9</v>
      </c>
      <c r="P68" s="30">
        <v>9</v>
      </c>
      <c r="Q68" s="30">
        <v>9</v>
      </c>
      <c r="R68" s="30">
        <v>9</v>
      </c>
      <c r="S68" s="30">
        <v>9</v>
      </c>
      <c r="T68" s="30">
        <v>9</v>
      </c>
      <c r="U68" s="30">
        <v>9</v>
      </c>
      <c r="V68" s="30">
        <v>9</v>
      </c>
      <c r="W68" s="33">
        <f>IF(OR(ISBLANK(M68),ISBLANK(N68),ISBLANK(O68),ISBLANK(P68),ISBLANK(Q68),ISBLANK(R68),ISBLANK(S68),ISBLANK(T68),ISBLANK(U68),ISBLANK(V68)),0,SUM(N68:V68))</f>
        <v>81</v>
      </c>
      <c r="X68" s="36">
        <f>M68+W68</f>
        <v>162</v>
      </c>
      <c r="Y68" s="35">
        <f>W68</f>
        <v>81</v>
      </c>
      <c r="Z68" s="35">
        <f>SUM(Q68:V68)</f>
        <v>54</v>
      </c>
      <c r="AA68" s="35">
        <f>SUM(T68:V68)</f>
        <v>27</v>
      </c>
      <c r="AB68" s="35">
        <f>V68</f>
        <v>9</v>
      </c>
      <c r="AC68" s="35">
        <f>M68</f>
        <v>81</v>
      </c>
      <c r="AD68" s="35">
        <f>SUM(G68:L68)</f>
        <v>54</v>
      </c>
      <c r="AE68" s="35">
        <f>SUM(J68:L68)</f>
        <v>27</v>
      </c>
      <c r="AF68" s="35">
        <f>L68</f>
        <v>9</v>
      </c>
    </row>
    <row r="69" spans="1:32" s="19" customFormat="1" ht="14.25" customHeight="1">
      <c r="A69" s="77" t="s">
        <v>2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9"/>
      <c r="M69" s="37">
        <f>IF(OR(M64=0,M65=0,M66=0,M67=0,M68=0),0,AC69)</f>
        <v>81</v>
      </c>
      <c r="N69" s="77" t="s">
        <v>2</v>
      </c>
      <c r="O69" s="78"/>
      <c r="P69" s="78"/>
      <c r="Q69" s="78"/>
      <c r="R69" s="78"/>
      <c r="S69" s="78"/>
      <c r="T69" s="78"/>
      <c r="U69" s="78"/>
      <c r="V69" s="79"/>
      <c r="W69" s="38">
        <f>IF(OR(W64=0,W65=0,W66=0,W67=0,W68=0),0,Y69)</f>
        <v>81</v>
      </c>
      <c r="X69" s="38">
        <f>IF(OR(X64=0,X65=0,X66=0,X67=0,X68=0),0,MAX(X64:X68))</f>
        <v>162</v>
      </c>
      <c r="Y69" s="39">
        <f>MAX(IF($X64=$X69,Y64,0),IF(X65=X69,Y65,0),IF(X66=X69,Y66,0),IF(X67=X69,Y67,0),IF(X68=X69,Y68,0))</f>
        <v>81</v>
      </c>
      <c r="Z69" s="39">
        <f>MAX(IF(AND($X64=$X69,$Y64=$Y69),$Z64,0),IF(AND($X65=$X69,$Y65=$Y69),$Z65,0),IF(AND($X66=$X69,$Y66=$Y69),$Z66,0),IF(AND($X67=$X69,$Y67=$Y69),$Z67,0),IF(AND($X68=$X69,$Y68=$Y69),$Z68,0))</f>
        <v>54</v>
      </c>
      <c r="AA69" s="39">
        <f>MAX(IF(AND($X64=$X69,$Y64=$Y69,$Z64=$Z69),$AA64,0),IF(AND($X65=$X69,$Y65=$Y69,$Z65=$Z69),$AA65,0),IF(AND($X66=$X69,$Y66=$Y69,$Z66=$Z69),$AA66,0),IF(AND($X67=$X69,$Y67=$Y69,$Z67=$Z69),$AA67,0),IF(AND($X68=$X69,$Y68=$Y69,$Z68=$Z69),$AA68,0))</f>
        <v>27</v>
      </c>
      <c r="AB69" s="39">
        <f>MAX(IF(AND($X64=$X69,$Y64=$Y69,$Z64=$Z69,$AA64=$AA69),$AB64,0),IF(AND($X65=$X69,$Y65=$Y69,$Z65=$Z69,$AA65=$AA69),$AB65,0),IF(AND($X66=$X69,$Y66=$Y69,$Z66=$Z69,$AA66=$AA69),$AB66,0),IF(AND($X67=$X69,$Y67=$Y69,$Z67=$Z69,$AA67=$AA69),$AB67,0),IF(AND($X68=$X69,$Y68=$Y69,$Z68=$Z69,$AA68=$AA69),$AB68,0))</f>
        <v>9</v>
      </c>
      <c r="AC69" s="39">
        <f>MAX(IF(AND($X64=$X69,$Y64=$Y69,$Z64=$Z69,$AA64=$AA69,$AB64=$AB69),$AC64,0),IF(AND($X65=$X69,$Y65=$Y69,$Z65=$Z69,$AA65=$AA69,$AB65=$AB69),$AC65,0),IF(AND($X66=$X69,$Y66=$Y69,$Z66=$Z69,$AA66=$AA69,$AB66=$AB69),$AC66,0),IF(AND($X67=$X69,$Y67=$Y69,$Z67=$Z69,$AA67=$AA69,$AB67=$AB69),$AC67,0),IF(AND($X68=$X69,$Y68=$Y69,$Z68=$Z69,$AA68=$AA69,$AB68=$AB69),$AC68,0))</f>
        <v>81</v>
      </c>
      <c r="AD69" s="39">
        <f>MAX(IF(AND($X64=$X69,$Y64=$Y69,$Z64=$Z69,$AA64=$AA69,$AB64=$AB69,$AC64=$AC69),$AD64,0),IF(AND($X65=$X69,$Y65=$Y69,$Z65=$Z69,$AA65=$AA69,$AB65=$AB69,$AC65=$AC69),$AD65,0),IF(AND($X66=$X69,$Y66=$Y69,$Z66=$Z69,$AA66=$AA69,$AB66=$AB69,$AC66=$AC69),$AD66,0),IF(AND($X67=$X69,$Y67=$Y69,$Z67=$Z69,$AA67=$AA69,$AB67=$AB69,$AC67=$AC69),$AD67,0),IF(AND($X68=$X69,$Y68=$Y69,$Z68=$Z69,$AA68=$AA69,$AB68=$AB69,$AC68=$AC69),$AD68,0))</f>
        <v>54</v>
      </c>
      <c r="AE69" s="39">
        <f>MAX(IF(AND($X64=$X69,$Y64=$Y69,$Z64=$Z69,$AA64=$AA69,$AB64=$AB69,$AC64=$AC69,$AD64=$AD69),$AE64,0),IF(AND($X65=$X69,$Y65=$Y69,$Z65=$Z69,$AA65=$AA69,$AB65=$AB69,$AC65=$AC69,$AD65=$AD69),$AE65,0),IF(AND($X66=$X69,$Y66=$Y69,$Z66=$Z69,$AA66=$AA69,$AB66=$AB69,$AC66=$AC69,$AD66=$AD69),$AE66,0),IF(AND($X67=$X69,$Y67=$Y69,$Z67=$Z69,$AA67=$AA69,$AB67=$AB69,$AC67=$AC69,$AD67=$AD69),$AE67,0),IF(AND($X68=$X69,$Y68=$Y69,$Z68=$Z69,$AA68=$AA69,$AB68=$AB69,$AC68=$AC69,$AD68=$AD69),$AE68,0))</f>
        <v>27</v>
      </c>
      <c r="AF69" s="39">
        <f>MAX(IF(AND($X64=$X69,$Y64=$Y69,$Z64=$Z69,$AA64=$AA69,$AB64=$AB69,$AC64=$AC69,$AD64=$AD69,$AE64=$AE69),$AF64,0),IF(AND($X65=$X69,$Y65=$Y69,$Z65=$Z69,$AA65=$AA69,$AB65=$AB69,$AC65=$AC69,$AD65=$AD69,$AE65=$AE69),$AF65,0),IF(AND($X66=$X69,$Y66=$Y69,$Z66=$Z69,$AA66=$AA69,$AB66=$AB69,$AC66=$AC69,$AD66=$AD69,$AE66=$AE69),$AF66,0),IF(AND($X67=$X69,$Y67=$Y69,$Z67=$Z69,$AA67=$AA69,$AB67=$AB69,$AC67=$AC69,$AD67=$AD69,$AE67=$AE69),$AF67,0),IF(AND($X68=$X69,$Y68=$Y69,$Z68=$Z69,$AA68=$AA69,$AB68=$AB69,$AC68=$AC69,$AD68=$AD69,$AE68=$AE69),$AF68,0))</f>
        <v>9</v>
      </c>
    </row>
    <row r="70" spans="1:32" s="42" customFormat="1" ht="16.5" customHeight="1" thickBot="1">
      <c r="A70" s="71" t="s">
        <v>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3"/>
      <c r="M70" s="40">
        <f>SUM(M64:M68)-M69</f>
        <v>229</v>
      </c>
      <c r="N70" s="71" t="s">
        <v>0</v>
      </c>
      <c r="O70" s="72"/>
      <c r="P70" s="72"/>
      <c r="Q70" s="72"/>
      <c r="R70" s="72"/>
      <c r="S70" s="72"/>
      <c r="T70" s="72"/>
      <c r="U70" s="72"/>
      <c r="V70" s="73"/>
      <c r="W70" s="41">
        <f>SUM(W64:W68)-W69</f>
        <v>254</v>
      </c>
      <c r="X70" s="41">
        <f>SUM(X64:X68)-X69</f>
        <v>483</v>
      </c>
      <c r="Y70" s="41">
        <f aca="true" t="shared" si="5" ref="Y70:AF70">SUM(Y64:Y68)-Y69</f>
        <v>254</v>
      </c>
      <c r="Z70" s="41">
        <f t="shared" si="5"/>
        <v>165</v>
      </c>
      <c r="AA70" s="41">
        <f t="shared" si="5"/>
        <v>72</v>
      </c>
      <c r="AB70" s="41">
        <f t="shared" si="5"/>
        <v>30</v>
      </c>
      <c r="AC70" s="41">
        <f t="shared" si="5"/>
        <v>229</v>
      </c>
      <c r="AD70" s="41">
        <f t="shared" si="5"/>
        <v>154</v>
      </c>
      <c r="AE70" s="41">
        <f t="shared" si="5"/>
        <v>86</v>
      </c>
      <c r="AF70" s="41">
        <f t="shared" si="5"/>
        <v>31</v>
      </c>
    </row>
    <row r="71" spans="1:32" ht="4.5" customHeight="1" thickBot="1">
      <c r="A71" s="19"/>
      <c r="B71" s="19"/>
      <c r="C71" s="43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18" customFormat="1" ht="14.25" customHeight="1">
      <c r="A72" s="20" t="s">
        <v>33</v>
      </c>
      <c r="B72" s="80" t="s">
        <v>32</v>
      </c>
      <c r="C72" s="81"/>
      <c r="D72" s="22">
        <v>1</v>
      </c>
      <c r="E72" s="22">
        <v>2</v>
      </c>
      <c r="F72" s="22">
        <v>3</v>
      </c>
      <c r="G72" s="22">
        <v>4</v>
      </c>
      <c r="H72" s="22">
        <v>5</v>
      </c>
      <c r="I72" s="22">
        <v>6</v>
      </c>
      <c r="J72" s="22">
        <v>7</v>
      </c>
      <c r="K72" s="22">
        <v>8</v>
      </c>
      <c r="L72" s="22">
        <v>9</v>
      </c>
      <c r="M72" s="23" t="s">
        <v>0</v>
      </c>
      <c r="N72" s="24">
        <v>10</v>
      </c>
      <c r="O72" s="22">
        <v>11</v>
      </c>
      <c r="P72" s="22">
        <v>12</v>
      </c>
      <c r="Q72" s="22">
        <v>13</v>
      </c>
      <c r="R72" s="22">
        <v>14</v>
      </c>
      <c r="S72" s="22">
        <v>15</v>
      </c>
      <c r="T72" s="22">
        <v>16</v>
      </c>
      <c r="U72" s="22">
        <v>17</v>
      </c>
      <c r="V72" s="22">
        <v>18</v>
      </c>
      <c r="W72" s="25" t="s">
        <v>0</v>
      </c>
      <c r="X72" s="5"/>
      <c r="Y72" s="4"/>
      <c r="Z72" s="4"/>
      <c r="AA72" s="4"/>
      <c r="AB72" s="4"/>
      <c r="AC72" s="4"/>
      <c r="AD72" s="4"/>
      <c r="AE72" s="4"/>
      <c r="AF72" s="4"/>
    </row>
    <row r="73" spans="1:32" s="19" customFormat="1" ht="13.5" customHeight="1">
      <c r="A73" s="26" t="str">
        <f>A72</f>
        <v>RH</v>
      </c>
      <c r="B73" s="27">
        <v>1</v>
      </c>
      <c r="C73" s="28" t="s">
        <v>36</v>
      </c>
      <c r="D73" s="30">
        <v>7</v>
      </c>
      <c r="E73" s="30">
        <v>5</v>
      </c>
      <c r="F73" s="30">
        <v>7</v>
      </c>
      <c r="G73" s="30">
        <v>7</v>
      </c>
      <c r="H73" s="30">
        <v>6</v>
      </c>
      <c r="I73" s="30">
        <v>8</v>
      </c>
      <c r="J73" s="30">
        <v>9</v>
      </c>
      <c r="K73" s="30">
        <v>7</v>
      </c>
      <c r="L73" s="30">
        <v>7</v>
      </c>
      <c r="M73" s="31">
        <f>IF(OR(ISBLANK(C73),ISBLANK(D73),ISBLANK(E73),ISBLANK(F73),ISBLANK(G73),ISBLANK(H73),ISBLANK(I73),ISBLANK(J73),ISBLANK(K73),ISBLANK(L73)),0,SUM(D73:L73))</f>
        <v>63</v>
      </c>
      <c r="N73" s="32">
        <v>7</v>
      </c>
      <c r="O73" s="30">
        <v>5</v>
      </c>
      <c r="P73" s="30">
        <v>5</v>
      </c>
      <c r="Q73" s="30">
        <v>7</v>
      </c>
      <c r="R73" s="30">
        <v>6</v>
      </c>
      <c r="S73" s="30">
        <v>7</v>
      </c>
      <c r="T73" s="30">
        <v>6</v>
      </c>
      <c r="U73" s="30">
        <v>4</v>
      </c>
      <c r="V73" s="30">
        <v>8</v>
      </c>
      <c r="W73" s="33">
        <f>IF(OR(ISBLANK(M73),ISBLANK(N73),ISBLANK(O73),ISBLANK(P73),ISBLANK(Q73),ISBLANK(R73),ISBLANK(S73),ISBLANK(T73),ISBLANK(U73),ISBLANK(V73)),0,SUM(N73:V73))</f>
        <v>55</v>
      </c>
      <c r="X73" s="34">
        <f>M73+W73</f>
        <v>118</v>
      </c>
      <c r="Y73" s="35">
        <f>W73</f>
        <v>55</v>
      </c>
      <c r="Z73" s="35">
        <f>SUM(Q73:V73)</f>
        <v>38</v>
      </c>
      <c r="AA73" s="35">
        <f>SUM(T73:V73)</f>
        <v>18</v>
      </c>
      <c r="AB73" s="35">
        <f>V73</f>
        <v>8</v>
      </c>
      <c r="AC73" s="35">
        <f>M73</f>
        <v>63</v>
      </c>
      <c r="AD73" s="35">
        <f>SUM(G73:L73)</f>
        <v>44</v>
      </c>
      <c r="AE73" s="35">
        <f>SUM(J73:L73)</f>
        <v>23</v>
      </c>
      <c r="AF73" s="35">
        <f>L73</f>
        <v>7</v>
      </c>
    </row>
    <row r="74" spans="1:32" s="19" customFormat="1" ht="13.5" customHeight="1">
      <c r="A74" s="26" t="str">
        <f>A73</f>
        <v>RH</v>
      </c>
      <c r="B74" s="27">
        <v>2</v>
      </c>
      <c r="C74" s="28" t="s">
        <v>37</v>
      </c>
      <c r="D74" s="30">
        <v>9</v>
      </c>
      <c r="E74" s="30">
        <v>9</v>
      </c>
      <c r="F74" s="30">
        <v>9</v>
      </c>
      <c r="G74" s="30">
        <v>9</v>
      </c>
      <c r="H74" s="30">
        <v>9</v>
      </c>
      <c r="I74" s="30">
        <v>9</v>
      </c>
      <c r="J74" s="30">
        <v>9</v>
      </c>
      <c r="K74" s="30">
        <v>9</v>
      </c>
      <c r="L74" s="30">
        <v>9</v>
      </c>
      <c r="M74" s="31">
        <f>IF(OR(ISBLANK(C74),ISBLANK(D74),ISBLANK(E74),ISBLANK(F74),ISBLANK(G74),ISBLANK(H74),ISBLANK(I74),ISBLANK(J74),ISBLANK(K74),ISBLANK(L74)),0,SUM(D74:L74))</f>
        <v>81</v>
      </c>
      <c r="N74" s="32">
        <v>9</v>
      </c>
      <c r="O74" s="30">
        <v>9</v>
      </c>
      <c r="P74" s="30">
        <v>9</v>
      </c>
      <c r="Q74" s="30">
        <v>9</v>
      </c>
      <c r="R74" s="30">
        <v>9</v>
      </c>
      <c r="S74" s="30">
        <v>9</v>
      </c>
      <c r="T74" s="30">
        <v>9</v>
      </c>
      <c r="U74" s="30">
        <v>9</v>
      </c>
      <c r="V74" s="30">
        <v>9</v>
      </c>
      <c r="W74" s="33">
        <f>IF(OR(ISBLANK(M74),ISBLANK(N74),ISBLANK(O74),ISBLANK(P74),ISBLANK(Q74),ISBLANK(R74),ISBLANK(S74),ISBLANK(T74),ISBLANK(U74),ISBLANK(V74)),0,SUM(N74:V74))</f>
        <v>81</v>
      </c>
      <c r="X74" s="36">
        <f>M74+W74</f>
        <v>162</v>
      </c>
      <c r="Y74" s="35">
        <f>W74</f>
        <v>81</v>
      </c>
      <c r="Z74" s="35">
        <f>SUM(Q74:V74)</f>
        <v>54</v>
      </c>
      <c r="AA74" s="35">
        <f>SUM(T74:V74)</f>
        <v>27</v>
      </c>
      <c r="AB74" s="35">
        <f>V74</f>
        <v>9</v>
      </c>
      <c r="AC74" s="35">
        <f>M74</f>
        <v>81</v>
      </c>
      <c r="AD74" s="35">
        <f>SUM(G74:L74)</f>
        <v>54</v>
      </c>
      <c r="AE74" s="35">
        <f>SUM(J74:L74)</f>
        <v>27</v>
      </c>
      <c r="AF74" s="35">
        <f>L74</f>
        <v>9</v>
      </c>
    </row>
    <row r="75" spans="1:32" s="19" customFormat="1" ht="13.5" customHeight="1">
      <c r="A75" s="26" t="str">
        <f>A74</f>
        <v>RH</v>
      </c>
      <c r="B75" s="27">
        <v>3</v>
      </c>
      <c r="C75" s="28" t="s">
        <v>37</v>
      </c>
      <c r="D75" s="30">
        <v>9</v>
      </c>
      <c r="E75" s="30">
        <v>9</v>
      </c>
      <c r="F75" s="30">
        <v>9</v>
      </c>
      <c r="G75" s="30">
        <v>9</v>
      </c>
      <c r="H75" s="30">
        <v>9</v>
      </c>
      <c r="I75" s="30">
        <v>9</v>
      </c>
      <c r="J75" s="30">
        <v>9</v>
      </c>
      <c r="K75" s="30">
        <v>9</v>
      </c>
      <c r="L75" s="30">
        <v>9</v>
      </c>
      <c r="M75" s="31">
        <f>IF(OR(ISBLANK(C75),ISBLANK(D75),ISBLANK(E75),ISBLANK(F75),ISBLANK(G75),ISBLANK(H75),ISBLANK(I75),ISBLANK(J75),ISBLANK(K75),ISBLANK(L75)),0,SUM(D75:L75))</f>
        <v>81</v>
      </c>
      <c r="N75" s="32">
        <v>9</v>
      </c>
      <c r="O75" s="30">
        <v>9</v>
      </c>
      <c r="P75" s="30">
        <v>9</v>
      </c>
      <c r="Q75" s="30">
        <v>9</v>
      </c>
      <c r="R75" s="30">
        <v>9</v>
      </c>
      <c r="S75" s="30">
        <v>9</v>
      </c>
      <c r="T75" s="30">
        <v>9</v>
      </c>
      <c r="U75" s="30">
        <v>9</v>
      </c>
      <c r="V75" s="30">
        <v>9</v>
      </c>
      <c r="W75" s="33">
        <f>IF(OR(ISBLANK(M75),ISBLANK(N75),ISBLANK(O75),ISBLANK(P75),ISBLANK(Q75),ISBLANK(R75),ISBLANK(S75),ISBLANK(T75),ISBLANK(U75),ISBLANK(V75)),0,SUM(N75:V75))</f>
        <v>81</v>
      </c>
      <c r="X75" s="36">
        <f>M75+W75</f>
        <v>162</v>
      </c>
      <c r="Y75" s="35">
        <f>W75</f>
        <v>81</v>
      </c>
      <c r="Z75" s="35">
        <f>SUM(Q75:V75)</f>
        <v>54</v>
      </c>
      <c r="AA75" s="35">
        <f>SUM(T75:V75)</f>
        <v>27</v>
      </c>
      <c r="AB75" s="35">
        <f>V75</f>
        <v>9</v>
      </c>
      <c r="AC75" s="35">
        <f>M75</f>
        <v>81</v>
      </c>
      <c r="AD75" s="35">
        <f>SUM(G75:L75)</f>
        <v>54</v>
      </c>
      <c r="AE75" s="35">
        <f>SUM(J75:L75)</f>
        <v>27</v>
      </c>
      <c r="AF75" s="35">
        <f>L75</f>
        <v>9</v>
      </c>
    </row>
    <row r="76" spans="1:32" s="19" customFormat="1" ht="13.5" customHeight="1">
      <c r="A76" s="26" t="str">
        <f>A75</f>
        <v>RH</v>
      </c>
      <c r="B76" s="27">
        <v>4</v>
      </c>
      <c r="C76" s="28" t="s">
        <v>38</v>
      </c>
      <c r="D76" s="30">
        <v>6</v>
      </c>
      <c r="E76" s="30">
        <v>4</v>
      </c>
      <c r="F76" s="30">
        <v>7</v>
      </c>
      <c r="G76" s="30">
        <v>10</v>
      </c>
      <c r="H76" s="30">
        <v>9</v>
      </c>
      <c r="I76" s="30">
        <v>5</v>
      </c>
      <c r="J76" s="30">
        <v>8</v>
      </c>
      <c r="K76" s="30">
        <v>9</v>
      </c>
      <c r="L76" s="30">
        <v>7</v>
      </c>
      <c r="M76" s="31">
        <f>IF(OR(ISBLANK(C76),ISBLANK(D76),ISBLANK(E76),ISBLANK(F76),ISBLANK(G76),ISBLANK(H76),ISBLANK(I76),ISBLANK(J76),ISBLANK(K76),ISBLANK(L76)),0,SUM(D76:L76))</f>
        <v>65</v>
      </c>
      <c r="N76" s="32">
        <v>6</v>
      </c>
      <c r="O76" s="30">
        <v>4</v>
      </c>
      <c r="P76" s="30">
        <v>7</v>
      </c>
      <c r="Q76" s="30">
        <v>10</v>
      </c>
      <c r="R76" s="30">
        <v>8</v>
      </c>
      <c r="S76" s="30">
        <v>8</v>
      </c>
      <c r="T76" s="30">
        <v>8</v>
      </c>
      <c r="U76" s="30">
        <v>9</v>
      </c>
      <c r="V76" s="30">
        <v>8</v>
      </c>
      <c r="W76" s="33">
        <f>IF(OR(ISBLANK(M76),ISBLANK(N76),ISBLANK(O76),ISBLANK(P76),ISBLANK(Q76),ISBLANK(R76),ISBLANK(S76),ISBLANK(T76),ISBLANK(U76),ISBLANK(V76)),0,SUM(N76:V76))</f>
        <v>68</v>
      </c>
      <c r="X76" s="36">
        <f>M76+W76</f>
        <v>133</v>
      </c>
      <c r="Y76" s="35">
        <f>W76</f>
        <v>68</v>
      </c>
      <c r="Z76" s="35">
        <f>SUM(Q76:V76)</f>
        <v>51</v>
      </c>
      <c r="AA76" s="35">
        <f>SUM(T76:V76)</f>
        <v>25</v>
      </c>
      <c r="AB76" s="35">
        <f>V76</f>
        <v>8</v>
      </c>
      <c r="AC76" s="35">
        <f>M76</f>
        <v>65</v>
      </c>
      <c r="AD76" s="35">
        <f>SUM(G76:L76)</f>
        <v>48</v>
      </c>
      <c r="AE76" s="35">
        <f>SUM(J76:L76)</f>
        <v>24</v>
      </c>
      <c r="AF76" s="35">
        <f>L76</f>
        <v>7</v>
      </c>
    </row>
    <row r="77" spans="1:32" s="19" customFormat="1" ht="13.5" customHeight="1">
      <c r="A77" s="26" t="str">
        <f>A76</f>
        <v>RH</v>
      </c>
      <c r="B77" s="27">
        <v>5</v>
      </c>
      <c r="C77" s="28" t="s">
        <v>39</v>
      </c>
      <c r="D77" s="30">
        <v>7</v>
      </c>
      <c r="E77" s="30">
        <v>4</v>
      </c>
      <c r="F77" s="30">
        <v>7</v>
      </c>
      <c r="G77" s="30">
        <v>4</v>
      </c>
      <c r="H77" s="30">
        <v>6</v>
      </c>
      <c r="I77" s="30">
        <v>4</v>
      </c>
      <c r="J77" s="30">
        <v>7</v>
      </c>
      <c r="K77" s="30">
        <v>8</v>
      </c>
      <c r="L77" s="30">
        <v>11</v>
      </c>
      <c r="M77" s="31">
        <f>IF(OR(ISBLANK(C77),ISBLANK(D77),ISBLANK(E77),ISBLANK(F77),ISBLANK(G77),ISBLANK(H77),ISBLANK(I77),ISBLANK(J77),ISBLANK(K77),ISBLANK(L77)),0,SUM(D77:L77))</f>
        <v>58</v>
      </c>
      <c r="N77" s="32">
        <v>9</v>
      </c>
      <c r="O77" s="30">
        <v>6</v>
      </c>
      <c r="P77" s="30">
        <v>6</v>
      </c>
      <c r="Q77" s="30">
        <v>8</v>
      </c>
      <c r="R77" s="30">
        <v>6</v>
      </c>
      <c r="S77" s="30">
        <v>7</v>
      </c>
      <c r="T77" s="30">
        <v>7</v>
      </c>
      <c r="U77" s="30">
        <v>7</v>
      </c>
      <c r="V77" s="30">
        <v>7</v>
      </c>
      <c r="W77" s="33">
        <f>IF(OR(ISBLANK(M77),ISBLANK(N77),ISBLANK(O77),ISBLANK(P77),ISBLANK(Q77),ISBLANK(R77),ISBLANK(S77),ISBLANK(T77),ISBLANK(U77),ISBLANK(V77)),0,SUM(N77:V77))</f>
        <v>63</v>
      </c>
      <c r="X77" s="36">
        <f>M77+W77</f>
        <v>121</v>
      </c>
      <c r="Y77" s="35">
        <f>W77</f>
        <v>63</v>
      </c>
      <c r="Z77" s="35">
        <f>SUM(Q77:V77)</f>
        <v>42</v>
      </c>
      <c r="AA77" s="35">
        <f>SUM(T77:V77)</f>
        <v>21</v>
      </c>
      <c r="AB77" s="35">
        <f>V77</f>
        <v>7</v>
      </c>
      <c r="AC77" s="35">
        <f>M77</f>
        <v>58</v>
      </c>
      <c r="AD77" s="35">
        <f>SUM(G77:L77)</f>
        <v>40</v>
      </c>
      <c r="AE77" s="35">
        <f>SUM(J77:L77)</f>
        <v>26</v>
      </c>
      <c r="AF77" s="35">
        <f>L77</f>
        <v>11</v>
      </c>
    </row>
    <row r="78" spans="1:32" s="19" customFormat="1" ht="14.25" customHeight="1">
      <c r="A78" s="77" t="s">
        <v>2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37">
        <f>IF(OR(M73=0,M74=0,M75=0,M76=0,M77=0),0,AC78)</f>
        <v>81</v>
      </c>
      <c r="N78" s="77" t="s">
        <v>2</v>
      </c>
      <c r="O78" s="78"/>
      <c r="P78" s="78"/>
      <c r="Q78" s="78"/>
      <c r="R78" s="78"/>
      <c r="S78" s="78"/>
      <c r="T78" s="78"/>
      <c r="U78" s="78"/>
      <c r="V78" s="79"/>
      <c r="W78" s="38">
        <f>IF(OR(W73=0,W74=0,W75=0,W76=0,W77=0),0,Y78)</f>
        <v>81</v>
      </c>
      <c r="X78" s="38">
        <f>IF(OR(X73=0,X74=0,X75=0,X76=0,X77=0),0,MAX(X73:X77))</f>
        <v>162</v>
      </c>
      <c r="Y78" s="39">
        <f>MAX(IF($X73=$X78,Y73,0),IF(X74=X78,Y74,0),IF(X75=X78,Y75,0),IF(X76=X78,Y76,0),IF(X77=X78,Y77,0))</f>
        <v>81</v>
      </c>
      <c r="Z78" s="39">
        <f>MAX(IF(AND($X73=$X78,$Y73=$Y78),$Z73,0),IF(AND($X74=$X78,$Y74=$Y78),$Z74,0),IF(AND($X75=$X78,$Y75=$Y78),$Z75,0),IF(AND($X76=$X78,$Y76=$Y78),$Z76,0),IF(AND($X77=$X78,$Y77=$Y78),$Z77,0))</f>
        <v>54</v>
      </c>
      <c r="AA78" s="39">
        <f>MAX(IF(AND($X73=$X78,$Y73=$Y78,$Z73=$Z78),$AA73,0),IF(AND($X74=$X78,$Y74=$Y78,$Z74=$Z78),$AA74,0),IF(AND($X75=$X78,$Y75=$Y78,$Z75=$Z78),$AA75,0),IF(AND($X76=$X78,$Y76=$Y78,$Z76=$Z78),$AA76,0),IF(AND($X77=$X78,$Y77=$Y78,$Z77=$Z78),$AA77,0))</f>
        <v>27</v>
      </c>
      <c r="AB78" s="39">
        <f>MAX(IF(AND($X73=$X78,$Y73=$Y78,$Z73=$Z78,$AA73=$AA78),$AB73,0),IF(AND($X74=$X78,$Y74=$Y78,$Z74=$Z78,$AA74=$AA78),$AB74,0),IF(AND($X75=$X78,$Y75=$Y78,$Z75=$Z78,$AA75=$AA78),$AB75,0),IF(AND($X76=$X78,$Y76=$Y78,$Z76=$Z78,$AA76=$AA78),$AB76,0),IF(AND($X77=$X78,$Y77=$Y78,$Z77=$Z78,$AA77=$AA78),$AB77,0))</f>
        <v>9</v>
      </c>
      <c r="AC78" s="39">
        <f>MAX(IF(AND($X73=$X78,$Y73=$Y78,$Z73=$Z78,$AA73=$AA78,$AB73=$AB78),$AC73,0),IF(AND($X74=$X78,$Y74=$Y78,$Z74=$Z78,$AA74=$AA78,$AB74=$AB78),$AC74,0),IF(AND($X75=$X78,$Y75=$Y78,$Z75=$Z78,$AA75=$AA78,$AB75=$AB78),$AC75,0),IF(AND($X76=$X78,$Y76=$Y78,$Z76=$Z78,$AA76=$AA78,$AB76=$AB78),$AC76,0),IF(AND($X77=$X78,$Y77=$Y78,$Z77=$Z78,$AA77=$AA78,$AB77=$AB78),$AC77,0))</f>
        <v>81</v>
      </c>
      <c r="AD78" s="39">
        <f>MAX(IF(AND($X73=$X78,$Y73=$Y78,$Z73=$Z78,$AA73=$AA78,$AB73=$AB78,$AC73=$AC78),$AD73,0),IF(AND($X74=$X78,$Y74=$Y78,$Z74=$Z78,$AA74=$AA78,$AB74=$AB78,$AC74=$AC78),$AD74,0),IF(AND($X75=$X78,$Y75=$Y78,$Z75=$Z78,$AA75=$AA78,$AB75=$AB78,$AC75=$AC78),$AD75,0),IF(AND($X76=$X78,$Y76=$Y78,$Z76=$Z78,$AA76=$AA78,$AB76=$AB78,$AC76=$AC78),$AD76,0),IF(AND($X77=$X78,$Y77=$Y78,$Z77=$Z78,$AA77=$AA78,$AB77=$AB78,$AC77=$AC78),$AD77,0))</f>
        <v>54</v>
      </c>
      <c r="AE78" s="39">
        <f>MAX(IF(AND($X73=$X78,$Y73=$Y78,$Z73=$Z78,$AA73=$AA78,$AB73=$AB78,$AC73=$AC78,$AD73=$AD78),$AE73,0),IF(AND($X74=$X78,$Y74=$Y78,$Z74=$Z78,$AA74=$AA78,$AB74=$AB78,$AC74=$AC78,$AD74=$AD78),$AE74,0),IF(AND($X75=$X78,$Y75=$Y78,$Z75=$Z78,$AA75=$AA78,$AB75=$AB78,$AC75=$AC78,$AD75=$AD78),$AE75,0),IF(AND($X76=$X78,$Y76=$Y78,$Z76=$Z78,$AA76=$AA78,$AB76=$AB78,$AC76=$AC78,$AD76=$AD78),$AE76,0),IF(AND($X77=$X78,$Y77=$Y78,$Z77=$Z78,$AA77=$AA78,$AB77=$AB78,$AC77=$AC78,$AD77=$AD78),$AE77,0))</f>
        <v>27</v>
      </c>
      <c r="AF78" s="39">
        <f>MAX(IF(AND($X73=$X78,$Y73=$Y78,$Z73=$Z78,$AA73=$AA78,$AB73=$AB78,$AC73=$AC78,$AD73=$AD78,$AE73=$AE78),$AF73,0),IF(AND($X74=$X78,$Y74=$Y78,$Z74=$Z78,$AA74=$AA78,$AB74=$AB78,$AC74=$AC78,$AD74=$AD78,$AE74=$AE78),$AF74,0),IF(AND($X75=$X78,$Y75=$Y78,$Z75=$Z78,$AA75=$AA78,$AB75=$AB78,$AC75=$AC78,$AD75=$AD78,$AE75=$AE78),$AF75,0),IF(AND($X76=$X78,$Y76=$Y78,$Z76=$Z78,$AA76=$AA78,$AB76=$AB78,$AC76=$AC78,$AD76=$AD78,$AE76=$AE78),$AF76,0),IF(AND($X77=$X78,$Y77=$Y78,$Z77=$Z78,$AA77=$AA78,$AB77=$AB78,$AC77=$AC78,$AD77=$AD78,$AE77=$AE78),$AF77,0))</f>
        <v>9</v>
      </c>
    </row>
    <row r="79" spans="1:32" s="42" customFormat="1" ht="16.5" customHeight="1" thickBot="1">
      <c r="A79" s="71" t="s">
        <v>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3"/>
      <c r="M79" s="40">
        <f>SUM(M73:M77)-M78</f>
        <v>267</v>
      </c>
      <c r="N79" s="71" t="s">
        <v>0</v>
      </c>
      <c r="O79" s="72"/>
      <c r="P79" s="72"/>
      <c r="Q79" s="72"/>
      <c r="R79" s="72"/>
      <c r="S79" s="72"/>
      <c r="T79" s="72"/>
      <c r="U79" s="72"/>
      <c r="V79" s="73"/>
      <c r="W79" s="41">
        <f>SUM(W73:W77)-W78</f>
        <v>267</v>
      </c>
      <c r="X79" s="41">
        <f>SUM(X73:X77)-X78</f>
        <v>534</v>
      </c>
      <c r="Y79" s="41">
        <f aca="true" t="shared" si="6" ref="Y79:AF79">SUM(Y73:Y77)-Y78</f>
        <v>267</v>
      </c>
      <c r="Z79" s="41">
        <f t="shared" si="6"/>
        <v>185</v>
      </c>
      <c r="AA79" s="41">
        <f t="shared" si="6"/>
        <v>91</v>
      </c>
      <c r="AB79" s="41">
        <f t="shared" si="6"/>
        <v>32</v>
      </c>
      <c r="AC79" s="41">
        <f t="shared" si="6"/>
        <v>267</v>
      </c>
      <c r="AD79" s="41">
        <f t="shared" si="6"/>
        <v>186</v>
      </c>
      <c r="AE79" s="41">
        <f t="shared" si="6"/>
        <v>100</v>
      </c>
      <c r="AF79" s="41">
        <f t="shared" si="6"/>
        <v>34</v>
      </c>
    </row>
    <row r="80" spans="1:32" ht="4.5" customHeight="1" thickBot="1">
      <c r="A80" s="19"/>
      <c r="B80" s="19"/>
      <c r="C80" s="4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s="18" customFormat="1" ht="14.25" customHeight="1">
      <c r="A81" s="20" t="s">
        <v>34</v>
      </c>
      <c r="B81" s="80" t="s">
        <v>35</v>
      </c>
      <c r="C81" s="81"/>
      <c r="D81" s="22">
        <v>1</v>
      </c>
      <c r="E81" s="22">
        <v>2</v>
      </c>
      <c r="F81" s="22">
        <v>3</v>
      </c>
      <c r="G81" s="22">
        <v>4</v>
      </c>
      <c r="H81" s="22">
        <v>5</v>
      </c>
      <c r="I81" s="22">
        <v>6</v>
      </c>
      <c r="J81" s="22">
        <v>7</v>
      </c>
      <c r="K81" s="22">
        <v>8</v>
      </c>
      <c r="L81" s="22">
        <v>9</v>
      </c>
      <c r="M81" s="23" t="s">
        <v>0</v>
      </c>
      <c r="N81" s="24">
        <v>10</v>
      </c>
      <c r="O81" s="22">
        <v>11</v>
      </c>
      <c r="P81" s="22">
        <v>12</v>
      </c>
      <c r="Q81" s="22">
        <v>13</v>
      </c>
      <c r="R81" s="22">
        <v>14</v>
      </c>
      <c r="S81" s="22">
        <v>15</v>
      </c>
      <c r="T81" s="22">
        <v>16</v>
      </c>
      <c r="U81" s="22">
        <v>17</v>
      </c>
      <c r="V81" s="22">
        <v>18</v>
      </c>
      <c r="W81" s="25" t="s">
        <v>0</v>
      </c>
      <c r="X81" s="5"/>
      <c r="Y81" s="4"/>
      <c r="Z81" s="4"/>
      <c r="AA81" s="4"/>
      <c r="AB81" s="4"/>
      <c r="AC81" s="4"/>
      <c r="AD81" s="4"/>
      <c r="AE81" s="4"/>
      <c r="AF81" s="4"/>
    </row>
    <row r="82" spans="1:32" s="19" customFormat="1" ht="13.5" customHeight="1">
      <c r="A82" s="26" t="str">
        <f>A81</f>
        <v>KB</v>
      </c>
      <c r="B82" s="27">
        <v>1</v>
      </c>
      <c r="C82" s="28" t="s">
        <v>40</v>
      </c>
      <c r="D82" s="30">
        <v>4</v>
      </c>
      <c r="E82" s="30">
        <v>3</v>
      </c>
      <c r="F82" s="30">
        <v>5</v>
      </c>
      <c r="G82" s="30">
        <v>3</v>
      </c>
      <c r="H82" s="30">
        <v>4</v>
      </c>
      <c r="I82" s="30">
        <v>6</v>
      </c>
      <c r="J82" s="30">
        <v>6</v>
      </c>
      <c r="K82" s="30">
        <v>7</v>
      </c>
      <c r="L82" s="30">
        <v>8</v>
      </c>
      <c r="M82" s="31">
        <f>IF(OR(ISBLANK(C82),ISBLANK(D82),ISBLANK(E82),ISBLANK(F82),ISBLANK(G82),ISBLANK(H82),ISBLANK(I82),ISBLANK(J82),ISBLANK(K82),ISBLANK(L82)),0,SUM(D82:L82))</f>
        <v>46</v>
      </c>
      <c r="N82" s="32">
        <v>5</v>
      </c>
      <c r="O82" s="30">
        <v>5</v>
      </c>
      <c r="P82" s="30">
        <v>6</v>
      </c>
      <c r="Q82" s="30">
        <v>6</v>
      </c>
      <c r="R82" s="30">
        <v>4</v>
      </c>
      <c r="S82" s="30">
        <v>4</v>
      </c>
      <c r="T82" s="30">
        <v>5</v>
      </c>
      <c r="U82" s="30">
        <v>4</v>
      </c>
      <c r="V82" s="30">
        <v>5</v>
      </c>
      <c r="W82" s="33">
        <f>IF(OR(ISBLANK(M82),ISBLANK(N82),ISBLANK(O82),ISBLANK(P82),ISBLANK(Q82),ISBLANK(R82),ISBLANK(S82),ISBLANK(T82),ISBLANK(U82),ISBLANK(V82)),0,SUM(N82:V82))</f>
        <v>44</v>
      </c>
      <c r="X82" s="34">
        <f>M82+W82</f>
        <v>90</v>
      </c>
      <c r="Y82" s="35">
        <f>W82</f>
        <v>44</v>
      </c>
      <c r="Z82" s="35">
        <f>SUM(Q82:V82)</f>
        <v>28</v>
      </c>
      <c r="AA82" s="35">
        <f>SUM(T82:V82)</f>
        <v>14</v>
      </c>
      <c r="AB82" s="35">
        <f>V82</f>
        <v>5</v>
      </c>
      <c r="AC82" s="35">
        <f>M82</f>
        <v>46</v>
      </c>
      <c r="AD82" s="35">
        <f>SUM(G82:L82)</f>
        <v>34</v>
      </c>
      <c r="AE82" s="35">
        <f>SUM(J82:L82)</f>
        <v>21</v>
      </c>
      <c r="AF82" s="35">
        <f>L82</f>
        <v>8</v>
      </c>
    </row>
    <row r="83" spans="1:32" s="19" customFormat="1" ht="13.5" customHeight="1">
      <c r="A83" s="26" t="str">
        <f>A82</f>
        <v>KB</v>
      </c>
      <c r="B83" s="27">
        <v>2</v>
      </c>
      <c r="C83" s="28" t="s">
        <v>41</v>
      </c>
      <c r="D83" s="30">
        <v>6</v>
      </c>
      <c r="E83" s="30">
        <v>4</v>
      </c>
      <c r="F83" s="30">
        <v>7</v>
      </c>
      <c r="G83" s="30">
        <v>5</v>
      </c>
      <c r="H83" s="30">
        <v>9</v>
      </c>
      <c r="I83" s="30">
        <v>5</v>
      </c>
      <c r="J83" s="30">
        <v>9</v>
      </c>
      <c r="K83" s="30">
        <v>9</v>
      </c>
      <c r="L83" s="30">
        <v>6</v>
      </c>
      <c r="M83" s="31">
        <f>IF(OR(ISBLANK(C83),ISBLANK(D83),ISBLANK(E83),ISBLANK(F83),ISBLANK(G83),ISBLANK(H83),ISBLANK(I83),ISBLANK(J83),ISBLANK(K83),ISBLANK(L83)),0,SUM(D83:L83))</f>
        <v>60</v>
      </c>
      <c r="N83" s="32">
        <v>6</v>
      </c>
      <c r="O83" s="30">
        <v>8</v>
      </c>
      <c r="P83" s="30">
        <v>9</v>
      </c>
      <c r="Q83" s="30">
        <v>8</v>
      </c>
      <c r="R83" s="30">
        <v>6</v>
      </c>
      <c r="S83" s="30">
        <v>10</v>
      </c>
      <c r="T83" s="30">
        <v>7</v>
      </c>
      <c r="U83" s="30">
        <v>8</v>
      </c>
      <c r="V83" s="30">
        <v>8</v>
      </c>
      <c r="W83" s="33">
        <f>IF(OR(ISBLANK(M83),ISBLANK(N83),ISBLANK(O83),ISBLANK(P83),ISBLANK(Q83),ISBLANK(R83),ISBLANK(S83),ISBLANK(T83),ISBLANK(U83),ISBLANK(V83)),0,SUM(N83:V83))</f>
        <v>70</v>
      </c>
      <c r="X83" s="36">
        <f>M83+W83</f>
        <v>130</v>
      </c>
      <c r="Y83" s="35">
        <f>W83</f>
        <v>70</v>
      </c>
      <c r="Z83" s="35">
        <f>SUM(Q83:V83)</f>
        <v>47</v>
      </c>
      <c r="AA83" s="35">
        <f>SUM(T83:V83)</f>
        <v>23</v>
      </c>
      <c r="AB83" s="35">
        <f>V83</f>
        <v>8</v>
      </c>
      <c r="AC83" s="35">
        <f>M83</f>
        <v>60</v>
      </c>
      <c r="AD83" s="35">
        <f>SUM(G83:L83)</f>
        <v>43</v>
      </c>
      <c r="AE83" s="35">
        <f>SUM(J83:L83)</f>
        <v>24</v>
      </c>
      <c r="AF83" s="35">
        <f>L83</f>
        <v>6</v>
      </c>
    </row>
    <row r="84" spans="1:32" s="19" customFormat="1" ht="13.5" customHeight="1">
      <c r="A84" s="26" t="str">
        <f>A83</f>
        <v>KB</v>
      </c>
      <c r="B84" s="27">
        <v>3</v>
      </c>
      <c r="C84" s="28" t="s">
        <v>42</v>
      </c>
      <c r="D84" s="30">
        <v>7</v>
      </c>
      <c r="E84" s="30">
        <v>6</v>
      </c>
      <c r="F84" s="30">
        <v>6</v>
      </c>
      <c r="G84" s="30">
        <v>5</v>
      </c>
      <c r="H84" s="30">
        <v>7</v>
      </c>
      <c r="I84" s="30">
        <v>8</v>
      </c>
      <c r="J84" s="30">
        <v>5</v>
      </c>
      <c r="K84" s="30">
        <v>10</v>
      </c>
      <c r="L84" s="30">
        <v>7</v>
      </c>
      <c r="M84" s="31">
        <f>IF(OR(ISBLANK(C84),ISBLANK(D84),ISBLANK(E84),ISBLANK(F84),ISBLANK(G84),ISBLANK(H84),ISBLANK(I84),ISBLANK(J84),ISBLANK(K84),ISBLANK(L84)),0,SUM(D84:L84))</f>
        <v>61</v>
      </c>
      <c r="N84" s="32">
        <v>9</v>
      </c>
      <c r="O84" s="30">
        <v>5</v>
      </c>
      <c r="P84" s="30">
        <v>6</v>
      </c>
      <c r="Q84" s="30">
        <v>9</v>
      </c>
      <c r="R84" s="30">
        <v>7</v>
      </c>
      <c r="S84" s="30">
        <v>8</v>
      </c>
      <c r="T84" s="30">
        <v>8</v>
      </c>
      <c r="U84" s="30">
        <v>7</v>
      </c>
      <c r="V84" s="30">
        <v>7</v>
      </c>
      <c r="W84" s="33">
        <f>IF(OR(ISBLANK(M84),ISBLANK(N84),ISBLANK(O84),ISBLANK(P84),ISBLANK(Q84),ISBLANK(R84),ISBLANK(S84),ISBLANK(T84),ISBLANK(U84),ISBLANK(V84)),0,SUM(N84:V84))</f>
        <v>66</v>
      </c>
      <c r="X84" s="36">
        <f>M84+W84</f>
        <v>127</v>
      </c>
      <c r="Y84" s="35">
        <f>W84</f>
        <v>66</v>
      </c>
      <c r="Z84" s="35">
        <f>SUM(Q84:V84)</f>
        <v>46</v>
      </c>
      <c r="AA84" s="35">
        <f>SUM(T84:V84)</f>
        <v>22</v>
      </c>
      <c r="AB84" s="35">
        <f>V84</f>
        <v>7</v>
      </c>
      <c r="AC84" s="35">
        <f>M84</f>
        <v>61</v>
      </c>
      <c r="AD84" s="35">
        <f>SUM(G84:L84)</f>
        <v>42</v>
      </c>
      <c r="AE84" s="35">
        <f>SUM(J84:L84)</f>
        <v>22</v>
      </c>
      <c r="AF84" s="35">
        <f>L84</f>
        <v>7</v>
      </c>
    </row>
    <row r="85" spans="1:32" s="19" customFormat="1" ht="13.5" customHeight="1">
      <c r="A85" s="26" t="str">
        <f>A84</f>
        <v>KB</v>
      </c>
      <c r="B85" s="27">
        <v>4</v>
      </c>
      <c r="C85" s="45" t="s">
        <v>73</v>
      </c>
      <c r="D85" s="30">
        <v>9</v>
      </c>
      <c r="E85" s="30">
        <v>9</v>
      </c>
      <c r="F85" s="30">
        <v>9</v>
      </c>
      <c r="G85" s="30">
        <v>9</v>
      </c>
      <c r="H85" s="30">
        <v>9</v>
      </c>
      <c r="I85" s="30">
        <v>9</v>
      </c>
      <c r="J85" s="30">
        <v>9</v>
      </c>
      <c r="K85" s="30">
        <v>9</v>
      </c>
      <c r="L85" s="30">
        <v>9</v>
      </c>
      <c r="M85" s="31">
        <f>IF(OR(ISBLANK(C85),ISBLANK(D85),ISBLANK(E85),ISBLANK(F85),ISBLANK(G85),ISBLANK(H85),ISBLANK(I85),ISBLANK(J85),ISBLANK(K85),ISBLANK(L85)),0,SUM(D85:L85))</f>
        <v>81</v>
      </c>
      <c r="N85" s="32">
        <v>9</v>
      </c>
      <c r="O85" s="30">
        <v>9</v>
      </c>
      <c r="P85" s="30">
        <v>9</v>
      </c>
      <c r="Q85" s="30">
        <v>9</v>
      </c>
      <c r="R85" s="30">
        <v>9</v>
      </c>
      <c r="S85" s="30">
        <v>9</v>
      </c>
      <c r="T85" s="30">
        <v>9</v>
      </c>
      <c r="U85" s="30">
        <v>9</v>
      </c>
      <c r="V85" s="30">
        <v>9</v>
      </c>
      <c r="W85" s="33">
        <f>IF(OR(ISBLANK(M85),ISBLANK(N85),ISBLANK(O85),ISBLANK(P85),ISBLANK(Q85),ISBLANK(R85),ISBLANK(S85),ISBLANK(T85),ISBLANK(U85),ISBLANK(V85)),0,SUM(N85:V85))</f>
        <v>81</v>
      </c>
      <c r="X85" s="36">
        <f>M85+W85</f>
        <v>162</v>
      </c>
      <c r="Y85" s="35">
        <f>W85</f>
        <v>81</v>
      </c>
      <c r="Z85" s="35">
        <f>SUM(Q85:V85)</f>
        <v>54</v>
      </c>
      <c r="AA85" s="35">
        <f>SUM(T85:V85)</f>
        <v>27</v>
      </c>
      <c r="AB85" s="35">
        <f>V85</f>
        <v>9</v>
      </c>
      <c r="AC85" s="35">
        <f>M85</f>
        <v>81</v>
      </c>
      <c r="AD85" s="35">
        <f>SUM(G85:L85)</f>
        <v>54</v>
      </c>
      <c r="AE85" s="35">
        <f>SUM(J85:L85)</f>
        <v>27</v>
      </c>
      <c r="AF85" s="35">
        <f>L85</f>
        <v>9</v>
      </c>
    </row>
    <row r="86" spans="1:32" s="19" customFormat="1" ht="13.5" customHeight="1">
      <c r="A86" s="26" t="str">
        <f>A85</f>
        <v>KB</v>
      </c>
      <c r="B86" s="27">
        <v>5</v>
      </c>
      <c r="C86" s="45" t="s">
        <v>73</v>
      </c>
      <c r="D86" s="30">
        <v>9</v>
      </c>
      <c r="E86" s="30">
        <v>9</v>
      </c>
      <c r="F86" s="30">
        <v>9</v>
      </c>
      <c r="G86" s="30">
        <v>9</v>
      </c>
      <c r="H86" s="30">
        <v>9</v>
      </c>
      <c r="I86" s="30">
        <v>9</v>
      </c>
      <c r="J86" s="30">
        <v>9</v>
      </c>
      <c r="K86" s="30">
        <v>9</v>
      </c>
      <c r="L86" s="30">
        <v>9</v>
      </c>
      <c r="M86" s="31">
        <f>IF(OR(ISBLANK(C86),ISBLANK(D86),ISBLANK(E86),ISBLANK(F86),ISBLANK(G86),ISBLANK(H86),ISBLANK(I86),ISBLANK(J86),ISBLANK(K86),ISBLANK(L86)),0,SUM(D86:L86))</f>
        <v>81</v>
      </c>
      <c r="N86" s="32">
        <v>9</v>
      </c>
      <c r="O86" s="30">
        <v>9</v>
      </c>
      <c r="P86" s="30">
        <v>9</v>
      </c>
      <c r="Q86" s="30">
        <v>9</v>
      </c>
      <c r="R86" s="30">
        <v>9</v>
      </c>
      <c r="S86" s="30">
        <v>9</v>
      </c>
      <c r="T86" s="30">
        <v>9</v>
      </c>
      <c r="U86" s="30">
        <v>9</v>
      </c>
      <c r="V86" s="30">
        <v>9</v>
      </c>
      <c r="W86" s="33">
        <f>IF(OR(ISBLANK(M86),ISBLANK(N86),ISBLANK(O86),ISBLANK(P86),ISBLANK(Q86),ISBLANK(R86),ISBLANK(S86),ISBLANK(T86),ISBLANK(U86),ISBLANK(V86)),0,SUM(N86:V86))</f>
        <v>81</v>
      </c>
      <c r="X86" s="36">
        <f>M86+W86</f>
        <v>162</v>
      </c>
      <c r="Y86" s="35">
        <f>W86</f>
        <v>81</v>
      </c>
      <c r="Z86" s="35">
        <f>SUM(Q86:V86)</f>
        <v>54</v>
      </c>
      <c r="AA86" s="35">
        <f>SUM(T86:V86)</f>
        <v>27</v>
      </c>
      <c r="AB86" s="35">
        <f>V86</f>
        <v>9</v>
      </c>
      <c r="AC86" s="35">
        <f>M86</f>
        <v>81</v>
      </c>
      <c r="AD86" s="35">
        <f>SUM(G86:L86)</f>
        <v>54</v>
      </c>
      <c r="AE86" s="35">
        <f>SUM(J86:L86)</f>
        <v>27</v>
      </c>
      <c r="AF86" s="35">
        <f>L86</f>
        <v>9</v>
      </c>
    </row>
    <row r="87" spans="1:32" s="19" customFormat="1" ht="14.25" customHeight="1">
      <c r="A87" s="77" t="s">
        <v>2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9"/>
      <c r="M87" s="37">
        <f>IF(OR(M82=0,M83=0,M84=0,M85=0,M86=0),0,AC87)</f>
        <v>81</v>
      </c>
      <c r="N87" s="77" t="s">
        <v>2</v>
      </c>
      <c r="O87" s="78"/>
      <c r="P87" s="78"/>
      <c r="Q87" s="78"/>
      <c r="R87" s="78"/>
      <c r="S87" s="78"/>
      <c r="T87" s="78"/>
      <c r="U87" s="78"/>
      <c r="V87" s="79"/>
      <c r="W87" s="38">
        <f>IF(OR(W82=0,W83=0,W84=0,W85=0,W86=0),0,Y87)</f>
        <v>81</v>
      </c>
      <c r="X87" s="38">
        <f>IF(OR(X82=0,X83=0,X84=0,X85=0,X86=0),0,MAX(X82:X86))</f>
        <v>162</v>
      </c>
      <c r="Y87" s="39">
        <f>MAX(IF($X82=$X87,Y82,0),IF(X83=X87,Y83,0),IF(X84=X87,Y84,0),IF(X85=X87,Y85,0),IF(X86=X87,Y86,0))</f>
        <v>81</v>
      </c>
      <c r="Z87" s="39">
        <f>MAX(IF(AND($X82=$X87,$Y82=$Y87),$Z82,0),IF(AND($X83=$X87,$Y83=$Y87),$Z83,0),IF(AND($X84=$X87,$Y84=$Y87),$Z84,0),IF(AND($X85=$X87,$Y85=$Y87),$Z85,0),IF(AND($X86=$X87,$Y86=$Y87),$Z86,0))</f>
        <v>54</v>
      </c>
      <c r="AA87" s="39">
        <f>MAX(IF(AND($X82=$X87,$Y82=$Y87,$Z82=$Z87),$AA82,0),IF(AND($X83=$X87,$Y83=$Y87,$Z83=$Z87),$AA83,0),IF(AND($X84=$X87,$Y84=$Y87,$Z84=$Z87),$AA84,0),IF(AND($X85=$X87,$Y85=$Y87,$Z85=$Z87),$AA85,0),IF(AND($X86=$X87,$Y86=$Y87,$Z86=$Z87),$AA86,0))</f>
        <v>27</v>
      </c>
      <c r="AB87" s="39">
        <f>MAX(IF(AND($X82=$X87,$Y82=$Y87,$Z82=$Z87,$AA82=$AA87),$AB82,0),IF(AND($X83=$X87,$Y83=$Y87,$Z83=$Z87,$AA83=$AA87),$AB83,0),IF(AND($X84=$X87,$Y84=$Y87,$Z84=$Z87,$AA84=$AA87),$AB84,0),IF(AND($X85=$X87,$Y85=$Y87,$Z85=$Z87,$AA85=$AA87),$AB85,0),IF(AND($X86=$X87,$Y86=$Y87,$Z86=$Z87,$AA86=$AA87),$AB86,0))</f>
        <v>9</v>
      </c>
      <c r="AC87" s="39">
        <f>MAX(IF(AND($X82=$X87,$Y82=$Y87,$Z82=$Z87,$AA82=$AA87,$AB82=$AB87),$AC82,0),IF(AND($X83=$X87,$Y83=$Y87,$Z83=$Z87,$AA83=$AA87,$AB83=$AB87),$AC83,0),IF(AND($X84=$X87,$Y84=$Y87,$Z84=$Z87,$AA84=$AA87,$AB84=$AB87),$AC84,0),IF(AND($X85=$X87,$Y85=$Y87,$Z85=$Z87,$AA85=$AA87,$AB85=$AB87),$AC85,0),IF(AND($X86=$X87,$Y86=$Y87,$Z86=$Z87,$AA86=$AA87,$AB86=$AB87),$AC86,0))</f>
        <v>81</v>
      </c>
      <c r="AD87" s="39">
        <f>MAX(IF(AND($X82=$X87,$Y82=$Y87,$Z82=$Z87,$AA82=$AA87,$AB82=$AB87,$AC82=$AC87),$AD82,0),IF(AND($X83=$X87,$Y83=$Y87,$Z83=$Z87,$AA83=$AA87,$AB83=$AB87,$AC83=$AC87),$AD83,0),IF(AND($X84=$X87,$Y84=$Y87,$Z84=$Z87,$AA84=$AA87,$AB84=$AB87,$AC84=$AC87),$AD84,0),IF(AND($X85=$X87,$Y85=$Y87,$Z85=$Z87,$AA85=$AA87,$AB85=$AB87,$AC85=$AC87),$AD85,0),IF(AND($X86=$X87,$Y86=$Y87,$Z86=$Z87,$AA86=$AA87,$AB86=$AB87,$AC86=$AC87),$AD86,0))</f>
        <v>54</v>
      </c>
      <c r="AE87" s="39">
        <f>MAX(IF(AND($X82=$X87,$Y82=$Y87,$Z82=$Z87,$AA82=$AA87,$AB82=$AB87,$AC82=$AC87,$AD82=$AD87),$AE82,0),IF(AND($X83=$X87,$Y83=$Y87,$Z83=$Z87,$AA83=$AA87,$AB83=$AB87,$AC83=$AC87,$AD83=$AD87),$AE83,0),IF(AND($X84=$X87,$Y84=$Y87,$Z84=$Z87,$AA84=$AA87,$AB84=$AB87,$AC84=$AC87,$AD84=$AD87),$AE84,0),IF(AND($X85=$X87,$Y85=$Y87,$Z85=$Z87,$AA85=$AA87,$AB85=$AB87,$AC85=$AC87,$AD85=$AD87),$AE85,0),IF(AND($X86=$X87,$Y86=$Y87,$Z86=$Z87,$AA86=$AA87,$AB86=$AB87,$AC86=$AC87,$AD86=$AD87),$AE86,0))</f>
        <v>27</v>
      </c>
      <c r="AF87" s="39">
        <f>MAX(IF(AND($X82=$X87,$Y82=$Y87,$Z82=$Z87,$AA82=$AA87,$AB82=$AB87,$AC82=$AC87,$AD82=$AD87,$AE82=$AE87),$AF82,0),IF(AND($X83=$X87,$Y83=$Y87,$Z83=$Z87,$AA83=$AA87,$AB83=$AB87,$AC83=$AC87,$AD83=$AD87,$AE83=$AE87),$AF83,0),IF(AND($X84=$X87,$Y84=$Y87,$Z84=$Z87,$AA84=$AA87,$AB84=$AB87,$AC84=$AC87,$AD84=$AD87,$AE84=$AE87),$AF84,0),IF(AND($X85=$X87,$Y85=$Y87,$Z85=$Z87,$AA85=$AA87,$AB85=$AB87,$AC85=$AC87,$AD85=$AD87,$AE85=$AE87),$AF85,0),IF(AND($X86=$X87,$Y86=$Y87,$Z86=$Z87,$AA86=$AA87,$AB86=$AB87,$AC86=$AC87,$AD86=$AD87,$AE86=$AE87),$AF86,0))</f>
        <v>9</v>
      </c>
    </row>
    <row r="88" spans="1:32" s="42" customFormat="1" ht="16.5" customHeight="1" thickBot="1">
      <c r="A88" s="71" t="s">
        <v>0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40">
        <f>SUM(M82:M86)-M87</f>
        <v>248</v>
      </c>
      <c r="N88" s="71" t="s">
        <v>0</v>
      </c>
      <c r="O88" s="72"/>
      <c r="P88" s="72"/>
      <c r="Q88" s="72"/>
      <c r="R88" s="72"/>
      <c r="S88" s="72"/>
      <c r="T88" s="72"/>
      <c r="U88" s="72"/>
      <c r="V88" s="73"/>
      <c r="W88" s="41">
        <f>SUM(W82:W86)-W87</f>
        <v>261</v>
      </c>
      <c r="X88" s="41">
        <f>SUM(X82:X86)-X87</f>
        <v>509</v>
      </c>
      <c r="Y88" s="41">
        <f aca="true" t="shared" si="7" ref="Y88:AF88">SUM(Y82:Y86)-Y87</f>
        <v>261</v>
      </c>
      <c r="Z88" s="41">
        <f t="shared" si="7"/>
        <v>175</v>
      </c>
      <c r="AA88" s="41">
        <f t="shared" si="7"/>
        <v>86</v>
      </c>
      <c r="AB88" s="41">
        <f t="shared" si="7"/>
        <v>29</v>
      </c>
      <c r="AC88" s="41">
        <f t="shared" si="7"/>
        <v>248</v>
      </c>
      <c r="AD88" s="41">
        <f t="shared" si="7"/>
        <v>173</v>
      </c>
      <c r="AE88" s="41">
        <f t="shared" si="7"/>
        <v>94</v>
      </c>
      <c r="AF88" s="41">
        <f t="shared" si="7"/>
        <v>30</v>
      </c>
    </row>
    <row r="89" spans="1:32" ht="4.5" customHeight="1" thickBot="1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</row>
    <row r="90" spans="1:32" s="16" customFormat="1" ht="16.5" customHeight="1" thickBot="1" thickTop="1">
      <c r="A90" s="120" t="str">
        <f>A1</f>
        <v>SEC VARSITY CONFERENCE TOURNAMENT 2021 MEADOWBROOK CC HOST HORLICK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</row>
    <row r="91" spans="1:32" s="18" customFormat="1" ht="15.75" customHeight="1" thickBot="1">
      <c r="A91" s="82" t="str">
        <f>A3</f>
        <v>SEC Varsity Conference 2021 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4"/>
      <c r="X91" s="105" t="s">
        <v>1</v>
      </c>
      <c r="Y91" s="100" t="str">
        <f>Y3</f>
        <v>Tie Breaker Criteria</v>
      </c>
      <c r="Z91" s="100"/>
      <c r="AA91" s="100"/>
      <c r="AB91" s="100"/>
      <c r="AC91" s="100"/>
      <c r="AD91" s="100"/>
      <c r="AE91" s="100"/>
      <c r="AF91" s="100"/>
    </row>
    <row r="92" spans="1:32" s="19" customFormat="1" ht="12" customHeight="1">
      <c r="A92" s="85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7"/>
      <c r="X92" s="106"/>
      <c r="Y92" s="74" t="s">
        <v>15</v>
      </c>
      <c r="Z92" s="74" t="s">
        <v>5</v>
      </c>
      <c r="AA92" s="74" t="s">
        <v>3</v>
      </c>
      <c r="AB92" s="74" t="s">
        <v>13</v>
      </c>
      <c r="AC92" s="74" t="s">
        <v>16</v>
      </c>
      <c r="AD92" s="74" t="s">
        <v>6</v>
      </c>
      <c r="AE92" s="74" t="s">
        <v>4</v>
      </c>
      <c r="AF92" s="74" t="s">
        <v>14</v>
      </c>
    </row>
    <row r="93" spans="1:32" s="19" customFormat="1" ht="12" customHeight="1">
      <c r="A93" s="85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7"/>
      <c r="X93" s="106"/>
      <c r="Y93" s="75"/>
      <c r="Z93" s="75"/>
      <c r="AA93" s="75"/>
      <c r="AB93" s="75"/>
      <c r="AC93" s="75"/>
      <c r="AD93" s="75"/>
      <c r="AE93" s="75"/>
      <c r="AF93" s="75"/>
    </row>
    <row r="94" spans="1:32" s="19" customFormat="1" ht="12" customHeight="1">
      <c r="A94" s="85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7"/>
      <c r="X94" s="106"/>
      <c r="Y94" s="75"/>
      <c r="Z94" s="75"/>
      <c r="AA94" s="75"/>
      <c r="AB94" s="75"/>
      <c r="AC94" s="75"/>
      <c r="AD94" s="75"/>
      <c r="AE94" s="75"/>
      <c r="AF94" s="75"/>
    </row>
    <row r="95" spans="1:32" s="19" customFormat="1" ht="12" customHeight="1">
      <c r="A95" s="85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7"/>
      <c r="X95" s="106"/>
      <c r="Y95" s="75"/>
      <c r="Z95" s="75"/>
      <c r="AA95" s="75"/>
      <c r="AB95" s="75"/>
      <c r="AC95" s="75"/>
      <c r="AD95" s="75"/>
      <c r="AE95" s="75"/>
      <c r="AF95" s="75"/>
    </row>
    <row r="96" spans="1:32" s="19" customFormat="1" ht="12" customHeight="1">
      <c r="A96" s="85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7"/>
      <c r="X96" s="106"/>
      <c r="Y96" s="75"/>
      <c r="Z96" s="75"/>
      <c r="AA96" s="75"/>
      <c r="AB96" s="75"/>
      <c r="AC96" s="75"/>
      <c r="AD96" s="75"/>
      <c r="AE96" s="75"/>
      <c r="AF96" s="75"/>
    </row>
    <row r="97" spans="1:32" s="19" customFormat="1" ht="12" customHeight="1" thickBot="1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90"/>
      <c r="X97" s="106"/>
      <c r="Y97" s="75"/>
      <c r="Z97" s="76"/>
      <c r="AA97" s="76"/>
      <c r="AB97" s="76"/>
      <c r="AC97" s="76"/>
      <c r="AD97" s="76"/>
      <c r="AE97" s="76"/>
      <c r="AF97" s="76"/>
    </row>
    <row r="98" spans="1:32" s="18" customFormat="1" ht="14.25" customHeight="1">
      <c r="A98" s="20">
        <v>9</v>
      </c>
      <c r="B98" s="80" t="s">
        <v>8</v>
      </c>
      <c r="C98" s="81"/>
      <c r="D98" s="22">
        <v>1</v>
      </c>
      <c r="E98" s="22">
        <v>2</v>
      </c>
      <c r="F98" s="22">
        <v>3</v>
      </c>
      <c r="G98" s="22">
        <v>4</v>
      </c>
      <c r="H98" s="22">
        <v>5</v>
      </c>
      <c r="I98" s="22">
        <v>6</v>
      </c>
      <c r="J98" s="22">
        <v>7</v>
      </c>
      <c r="K98" s="22">
        <v>8</v>
      </c>
      <c r="L98" s="22">
        <v>9</v>
      </c>
      <c r="M98" s="23" t="s">
        <v>0</v>
      </c>
      <c r="N98" s="24">
        <v>10</v>
      </c>
      <c r="O98" s="22">
        <v>11</v>
      </c>
      <c r="P98" s="22">
        <v>12</v>
      </c>
      <c r="Q98" s="22">
        <v>13</v>
      </c>
      <c r="R98" s="22">
        <v>14</v>
      </c>
      <c r="S98" s="22">
        <v>15</v>
      </c>
      <c r="T98" s="22">
        <v>16</v>
      </c>
      <c r="U98" s="22">
        <v>17</v>
      </c>
      <c r="V98" s="22">
        <v>18</v>
      </c>
      <c r="W98" s="25" t="s">
        <v>0</v>
      </c>
      <c r="X98" s="5"/>
      <c r="Y98" s="4"/>
      <c r="Z98" s="4"/>
      <c r="AA98" s="4"/>
      <c r="AB98" s="4"/>
      <c r="AC98" s="4"/>
      <c r="AD98" s="4"/>
      <c r="AE98" s="4"/>
      <c r="AF98" s="4"/>
    </row>
    <row r="99" spans="1:32" s="19" customFormat="1" ht="13.5" customHeight="1">
      <c r="A99" s="26">
        <f>A98</f>
        <v>9</v>
      </c>
      <c r="B99" s="27">
        <v>1</v>
      </c>
      <c r="C99" s="45" t="s">
        <v>37</v>
      </c>
      <c r="D99" s="30"/>
      <c r="E99" s="30"/>
      <c r="F99" s="30"/>
      <c r="G99" s="30"/>
      <c r="H99" s="30"/>
      <c r="I99" s="30"/>
      <c r="J99" s="30"/>
      <c r="K99" s="30"/>
      <c r="L99" s="30"/>
      <c r="M99" s="33">
        <f>IF(OR(ISBLANK(C99),ISBLANK(D99),ISBLANK(E99),ISBLANK(F99),ISBLANK(G99),ISBLANK(H99),ISBLANK(I99),ISBLANK(J99),ISBLANK(K99),ISBLANK(L99)),0,SUM(D99:L99))</f>
        <v>0</v>
      </c>
      <c r="N99" s="29"/>
      <c r="O99" s="30"/>
      <c r="P99" s="30"/>
      <c r="Q99" s="30"/>
      <c r="R99" s="30"/>
      <c r="S99" s="30"/>
      <c r="T99" s="30"/>
      <c r="U99" s="30"/>
      <c r="V99" s="30"/>
      <c r="W99" s="33">
        <f>IF(OR(ISBLANK(M99),ISBLANK(N99),ISBLANK(O99),ISBLANK(P99),ISBLANK(Q99),ISBLANK(R99),ISBLANK(S99),ISBLANK(T99),ISBLANK(U99),ISBLANK(V99)),0,SUM(N99:V99))</f>
        <v>0</v>
      </c>
      <c r="X99" s="34">
        <f>M99+W99</f>
        <v>0</v>
      </c>
      <c r="Y99" s="35">
        <f>W99</f>
        <v>0</v>
      </c>
      <c r="Z99" s="35">
        <f>SUM(Q99:V99)</f>
        <v>0</v>
      </c>
      <c r="AA99" s="35">
        <f>SUM(T99:V99)</f>
        <v>0</v>
      </c>
      <c r="AB99" s="35">
        <f>V99</f>
        <v>0</v>
      </c>
      <c r="AC99" s="35">
        <f>M99</f>
        <v>0</v>
      </c>
      <c r="AD99" s="35">
        <f>SUM(G99:L99)</f>
        <v>0</v>
      </c>
      <c r="AE99" s="35">
        <f>SUM(J99:L99)</f>
        <v>0</v>
      </c>
      <c r="AF99" s="35">
        <f>L99</f>
        <v>0</v>
      </c>
    </row>
    <row r="100" spans="1:32" s="19" customFormat="1" ht="13.5" customHeight="1">
      <c r="A100" s="26">
        <f>A99</f>
        <v>9</v>
      </c>
      <c r="B100" s="27">
        <v>2</v>
      </c>
      <c r="C100" s="45"/>
      <c r="D100" s="30"/>
      <c r="E100" s="30"/>
      <c r="F100" s="30"/>
      <c r="G100" s="30"/>
      <c r="H100" s="30"/>
      <c r="I100" s="30"/>
      <c r="J100" s="30"/>
      <c r="K100" s="30"/>
      <c r="L100" s="30"/>
      <c r="M100" s="33">
        <f>IF(OR(ISBLANK(C100),ISBLANK(D100),ISBLANK(E100),ISBLANK(F100),ISBLANK(G100),ISBLANK(H100),ISBLANK(I100),ISBLANK(J100),ISBLANK(K100),ISBLANK(L100)),0,SUM(D100:L100))</f>
        <v>0</v>
      </c>
      <c r="N100" s="29"/>
      <c r="O100" s="30"/>
      <c r="P100" s="30"/>
      <c r="Q100" s="30"/>
      <c r="R100" s="30"/>
      <c r="S100" s="30"/>
      <c r="T100" s="30"/>
      <c r="U100" s="30"/>
      <c r="V100" s="30"/>
      <c r="W100" s="33">
        <f>IF(OR(ISBLANK(M100),ISBLANK(N100),ISBLANK(O100),ISBLANK(P100),ISBLANK(Q100),ISBLANK(R100),ISBLANK(S100),ISBLANK(T100),ISBLANK(U100),ISBLANK(V100)),0,SUM(N100:V100))</f>
        <v>0</v>
      </c>
      <c r="X100" s="36">
        <f>M100+W100</f>
        <v>0</v>
      </c>
      <c r="Y100" s="35">
        <f>W100</f>
        <v>0</v>
      </c>
      <c r="Z100" s="35">
        <f>SUM(Q100:V100)</f>
        <v>0</v>
      </c>
      <c r="AA100" s="35">
        <f>SUM(T100:V100)</f>
        <v>0</v>
      </c>
      <c r="AB100" s="35">
        <f>V100</f>
        <v>0</v>
      </c>
      <c r="AC100" s="35">
        <f>M100</f>
        <v>0</v>
      </c>
      <c r="AD100" s="35">
        <f>SUM(G100:L100)</f>
        <v>0</v>
      </c>
      <c r="AE100" s="35">
        <f>SUM(J100:L100)</f>
        <v>0</v>
      </c>
      <c r="AF100" s="35">
        <f>L100</f>
        <v>0</v>
      </c>
    </row>
    <row r="101" spans="1:32" s="19" customFormat="1" ht="13.5" customHeight="1">
      <c r="A101" s="26">
        <f>A100</f>
        <v>9</v>
      </c>
      <c r="B101" s="27">
        <v>3</v>
      </c>
      <c r="C101" s="45"/>
      <c r="D101" s="30"/>
      <c r="E101" s="30"/>
      <c r="F101" s="30"/>
      <c r="G101" s="30"/>
      <c r="H101" s="30"/>
      <c r="I101" s="30"/>
      <c r="J101" s="30"/>
      <c r="K101" s="30"/>
      <c r="L101" s="30"/>
      <c r="M101" s="33">
        <f>IF(OR(ISBLANK(C101),ISBLANK(D101),ISBLANK(E101),ISBLANK(F101),ISBLANK(G101),ISBLANK(H101),ISBLANK(I101),ISBLANK(J101),ISBLANK(K101),ISBLANK(L101)),0,SUM(D101:L101))</f>
        <v>0</v>
      </c>
      <c r="N101" s="29"/>
      <c r="O101" s="30"/>
      <c r="P101" s="30"/>
      <c r="Q101" s="30"/>
      <c r="R101" s="30"/>
      <c r="S101" s="30"/>
      <c r="T101" s="30"/>
      <c r="U101" s="30"/>
      <c r="V101" s="30"/>
      <c r="W101" s="33">
        <f>IF(OR(ISBLANK(M101),ISBLANK(N101),ISBLANK(O101),ISBLANK(P101),ISBLANK(Q101),ISBLANK(R101),ISBLANK(S101),ISBLANK(T101),ISBLANK(U101),ISBLANK(V101)),0,SUM(N101:V101))</f>
        <v>0</v>
      </c>
      <c r="X101" s="36">
        <f>M101+W101</f>
        <v>0</v>
      </c>
      <c r="Y101" s="35">
        <f>W101</f>
        <v>0</v>
      </c>
      <c r="Z101" s="35">
        <f>SUM(Q101:V101)</f>
        <v>0</v>
      </c>
      <c r="AA101" s="35">
        <f>SUM(T101:V101)</f>
        <v>0</v>
      </c>
      <c r="AB101" s="35">
        <f>V101</f>
        <v>0</v>
      </c>
      <c r="AC101" s="35">
        <f>M101</f>
        <v>0</v>
      </c>
      <c r="AD101" s="35">
        <f>SUM(G101:L101)</f>
        <v>0</v>
      </c>
      <c r="AE101" s="35">
        <f>SUM(J101:L101)</f>
        <v>0</v>
      </c>
      <c r="AF101" s="35">
        <f>L101</f>
        <v>0</v>
      </c>
    </row>
    <row r="102" spans="1:32" s="19" customFormat="1" ht="13.5" customHeight="1">
      <c r="A102" s="26">
        <f>A101</f>
        <v>9</v>
      </c>
      <c r="B102" s="27">
        <v>4</v>
      </c>
      <c r="C102" s="45"/>
      <c r="D102" s="30"/>
      <c r="E102" s="30"/>
      <c r="F102" s="30"/>
      <c r="G102" s="30"/>
      <c r="H102" s="30"/>
      <c r="I102" s="30"/>
      <c r="J102" s="30"/>
      <c r="K102" s="30"/>
      <c r="L102" s="30"/>
      <c r="M102" s="33">
        <f>IF(OR(ISBLANK(C102),ISBLANK(D102),ISBLANK(E102),ISBLANK(F102),ISBLANK(G102),ISBLANK(H102),ISBLANK(I102),ISBLANK(J102),ISBLANK(K102),ISBLANK(L102)),0,SUM(D102:L102))</f>
        <v>0</v>
      </c>
      <c r="N102" s="29"/>
      <c r="O102" s="30"/>
      <c r="P102" s="30"/>
      <c r="Q102" s="30"/>
      <c r="R102" s="30"/>
      <c r="S102" s="30"/>
      <c r="T102" s="30"/>
      <c r="U102" s="30"/>
      <c r="V102" s="30"/>
      <c r="W102" s="33">
        <f>IF(OR(ISBLANK(M102),ISBLANK(N102),ISBLANK(O102),ISBLANK(P102),ISBLANK(Q102),ISBLANK(R102),ISBLANK(S102),ISBLANK(T102),ISBLANK(U102),ISBLANK(V102)),0,SUM(N102:V102))</f>
        <v>0</v>
      </c>
      <c r="X102" s="36">
        <f>M102+W102</f>
        <v>0</v>
      </c>
      <c r="Y102" s="35">
        <f>W102</f>
        <v>0</v>
      </c>
      <c r="Z102" s="35">
        <f>SUM(Q102:V102)</f>
        <v>0</v>
      </c>
      <c r="AA102" s="35">
        <f>SUM(T102:V102)</f>
        <v>0</v>
      </c>
      <c r="AB102" s="35">
        <f>V102</f>
        <v>0</v>
      </c>
      <c r="AC102" s="35">
        <f>M102</f>
        <v>0</v>
      </c>
      <c r="AD102" s="35">
        <f>SUM(G102:L102)</f>
        <v>0</v>
      </c>
      <c r="AE102" s="35">
        <f>SUM(J102:L102)</f>
        <v>0</v>
      </c>
      <c r="AF102" s="35">
        <f>L102</f>
        <v>0</v>
      </c>
    </row>
    <row r="103" spans="1:32" s="19" customFormat="1" ht="13.5" customHeight="1">
      <c r="A103" s="26">
        <f>A102</f>
        <v>9</v>
      </c>
      <c r="B103" s="27">
        <v>5</v>
      </c>
      <c r="C103" s="45"/>
      <c r="D103" s="30"/>
      <c r="E103" s="30"/>
      <c r="F103" s="30"/>
      <c r="G103" s="30"/>
      <c r="H103" s="30"/>
      <c r="I103" s="30"/>
      <c r="J103" s="30"/>
      <c r="K103" s="30"/>
      <c r="L103" s="30"/>
      <c r="M103" s="33">
        <f>IF(OR(ISBLANK(C103),ISBLANK(D103),ISBLANK(E103),ISBLANK(F103),ISBLANK(G103),ISBLANK(H103),ISBLANK(I103),ISBLANK(J103),ISBLANK(K103),ISBLANK(L103)),0,SUM(D103:L103))</f>
        <v>0</v>
      </c>
      <c r="N103" s="29"/>
      <c r="O103" s="30"/>
      <c r="P103" s="30"/>
      <c r="Q103" s="30"/>
      <c r="R103" s="30"/>
      <c r="S103" s="30"/>
      <c r="T103" s="30"/>
      <c r="U103" s="30"/>
      <c r="V103" s="30"/>
      <c r="W103" s="33">
        <f>IF(OR(ISBLANK(M103),ISBLANK(N103),ISBLANK(O103),ISBLANK(P103),ISBLANK(Q103),ISBLANK(R103),ISBLANK(S103),ISBLANK(T103),ISBLANK(U103),ISBLANK(V103)),0,SUM(N103:V103))</f>
        <v>0</v>
      </c>
      <c r="X103" s="36">
        <f>M103+W103</f>
        <v>0</v>
      </c>
      <c r="Y103" s="35">
        <f>W103</f>
        <v>0</v>
      </c>
      <c r="Z103" s="35">
        <f>SUM(Q103:V103)</f>
        <v>0</v>
      </c>
      <c r="AA103" s="35">
        <f>SUM(T103:V103)</f>
        <v>0</v>
      </c>
      <c r="AB103" s="35">
        <f>V103</f>
        <v>0</v>
      </c>
      <c r="AC103" s="35">
        <f>M103</f>
        <v>0</v>
      </c>
      <c r="AD103" s="35">
        <f>SUM(G103:L103)</f>
        <v>0</v>
      </c>
      <c r="AE103" s="35">
        <f>SUM(J103:L103)</f>
        <v>0</v>
      </c>
      <c r="AF103" s="35">
        <f>L103</f>
        <v>0</v>
      </c>
    </row>
    <row r="104" spans="1:32" s="19" customFormat="1" ht="14.25" customHeight="1">
      <c r="A104" s="77" t="s">
        <v>2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9"/>
      <c r="M104" s="37">
        <f>IF(OR(M99=0,M100=0,M101=0,M102=0,M103=0),0,AC104)</f>
        <v>0</v>
      </c>
      <c r="N104" s="77" t="s">
        <v>2</v>
      </c>
      <c r="O104" s="78"/>
      <c r="P104" s="78"/>
      <c r="Q104" s="78"/>
      <c r="R104" s="78"/>
      <c r="S104" s="78"/>
      <c r="T104" s="78"/>
      <c r="U104" s="78"/>
      <c r="V104" s="79"/>
      <c r="W104" s="38">
        <f>IF(OR(W99=0,W100=0,W101=0,W102=0,W103=0),0,Y104)</f>
        <v>0</v>
      </c>
      <c r="X104" s="38">
        <f>IF(OR(X99=0,X100=0,X101=0,X102=0,X103=0),0,MAX(X99:X103))</f>
        <v>0</v>
      </c>
      <c r="Y104" s="39">
        <f>MAX(IF($X99=$X104,Y99,0),IF(X100=X104,Y100,0),IF(X101=X104,Y101,0),IF(X102=X104,Y102,0),IF(X103=X104,Y103,0))</f>
        <v>0</v>
      </c>
      <c r="Z104" s="39">
        <f>MAX(IF(AND($X99=$X104,$Y99=$Y104),$Z99,0),IF(AND($X100=$X104,$Y100=$Y104),$Z100,0),IF(AND($X101=$X104,$Y101=$Y104),$Z101,0),IF(AND($X102=$X104,$Y102=$Y104),$Z102,0),IF(AND($X103=$X104,$Y103=$Y104),$Z103,0))</f>
        <v>0</v>
      </c>
      <c r="AA104" s="39">
        <f>MAX(IF(AND($X99=$X104,$Y99=$Y104,$Z99=$Z104),$AA99,0),IF(AND($X100=$X104,$Y100=$Y104,$Z100=$Z104),$AA100,0),IF(AND($X101=$X104,$Y101=$Y104,$Z101=$Z104),$AA101,0),IF(AND($X102=$X104,$Y102=$Y104,$Z102=$Z104),$AA102,0),IF(AND($X103=$X104,$Y103=$Y104,$Z103=$Z104),$AA103,0))</f>
        <v>0</v>
      </c>
      <c r="AB104" s="39">
        <f>MAX(IF(AND($X99=$X104,$Y99=$Y104,$Z99=$Z104,$AA99=$AA104),$AB99,0),IF(AND($X100=$X104,$Y100=$Y104,$Z100=$Z104,$AA100=$AA104),$AB100,0),IF(AND($X101=$X104,$Y101=$Y104,$Z101=$Z104,$AA101=$AA104),$AB101,0),IF(AND($X102=$X104,$Y102=$Y104,$Z102=$Z104,$AA102=$AA104),$AB102,0),IF(AND($X103=$X104,$Y103=$Y104,$Z103=$Z104,$AA103=$AA104),$AB103,0))</f>
        <v>0</v>
      </c>
      <c r="AC104" s="39">
        <f>MAX(IF(AND($X99=$X104,$Y99=$Y104,$Z99=$Z104,$AA99=$AA104,$AB99=$AB104),$AC99,0),IF(AND($X100=$X104,$Y100=$Y104,$Z100=$Z104,$AA100=$AA104,$AB100=$AB104),$AC100,0),IF(AND($X101=$X104,$Y101=$Y104,$Z101=$Z104,$AA101=$AA104,$AB101=$AB104),$AC101,0),IF(AND($X102=$X104,$Y102=$Y104,$Z102=$Z104,$AA102=$AA104,$AB102=$AB104),$AC102,0),IF(AND($X103=$X104,$Y103=$Y104,$Z103=$Z104,$AA103=$AA104,$AB103=$AB104),$AC103,0))</f>
        <v>0</v>
      </c>
      <c r="AD104" s="39">
        <f>MAX(IF(AND($X99=$X104,$Y99=$Y104,$Z99=$Z104,$AA99=$AA104,$AB99=$AB104,$AC99=$AC104),$AD99,0),IF(AND($X100=$X104,$Y100=$Y104,$Z100=$Z104,$AA100=$AA104,$AB100=$AB104,$AC100=$AC104),$AD100,0),IF(AND($X101=$X104,$Y101=$Y104,$Z101=$Z104,$AA101=$AA104,$AB101=$AB104,$AC101=$AC104),$AD101,0),IF(AND($X102=$X104,$Y102=$Y104,$Z102=$Z104,$AA102=$AA104,$AB102=$AB104,$AC102=$AC104),$AD102,0),IF(AND($X103=$X104,$Y103=$Y104,$Z103=$Z104,$AA103=$AA104,$AB103=$AB104,$AC103=$AC104),$AD103,0))</f>
        <v>0</v>
      </c>
      <c r="AE104" s="39">
        <f>MAX(IF(AND($X99=$X104,$Y99=$Y104,$Z99=$Z104,$AA99=$AA104,$AB99=$AB104,$AC99=$AC104,$AD99=$AD104),$AE99,0),IF(AND($X100=$X104,$Y100=$Y104,$Z100=$Z104,$AA100=$AA104,$AB100=$AB104,$AC100=$AC104,$AD100=$AD104),$AE100,0),IF(AND($X101=$X104,$Y101=$Y104,$Z101=$Z104,$AA101=$AA104,$AB101=$AB104,$AC101=$AC104,$AD101=$AD104),$AE101,0),IF(AND($X102=$X104,$Y102=$Y104,$Z102=$Z104,$AA102=$AA104,$AB102=$AB104,$AC102=$AC104,$AD102=$AD104),$AE102,0),IF(AND($X103=$X104,$Y103=$Y104,$Z103=$Z104,$AA103=$AA104,$AB103=$AB104,$AC103=$AC104,$AD103=$AD104),$AE103,0))</f>
        <v>0</v>
      </c>
      <c r="AF104" s="39">
        <f>MAX(IF(AND($X99=$X104,$Y99=$Y104,$Z99=$Z104,$AA99=$AA104,$AB99=$AB104,$AC99=$AC104,$AD99=$AD104,$AE99=$AE104),$AF99,0),IF(AND($X100=$X104,$Y100=$Y104,$Z100=$Z104,$AA100=$AA104,$AB100=$AB104,$AC100=$AC104,$AD100=$AD104,$AE100=$AE104),$AF100,0),IF(AND($X101=$X104,$Y101=$Y104,$Z101=$Z104,$AA101=$AA104,$AB101=$AB104,$AC101=$AC104,$AD101=$AD104,$AE101=$AE104),$AF101,0),IF(AND($X102=$X104,$Y102=$Y104,$Z102=$Z104,$AA102=$AA104,$AB102=$AB104,$AC102=$AC104,$AD102=$AD104,$AE102=$AE104),$AF102,0),IF(AND($X103=$X104,$Y103=$Y104,$Z103=$Z104,$AA103=$AA104,$AB103=$AB104,$AC103=$AC104,$AD103=$AD104,$AE103=$AE104),$AF103,0))</f>
        <v>0</v>
      </c>
    </row>
    <row r="105" spans="1:32" s="42" customFormat="1" ht="16.5" customHeight="1" thickBot="1">
      <c r="A105" s="71" t="s">
        <v>0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3"/>
      <c r="M105" s="40">
        <f>SUM(M99:M103)-M104</f>
        <v>0</v>
      </c>
      <c r="N105" s="71" t="s">
        <v>0</v>
      </c>
      <c r="O105" s="72"/>
      <c r="P105" s="72"/>
      <c r="Q105" s="72"/>
      <c r="R105" s="72"/>
      <c r="S105" s="72"/>
      <c r="T105" s="72"/>
      <c r="U105" s="72"/>
      <c r="V105" s="73"/>
      <c r="W105" s="41">
        <f aca="true" t="shared" si="8" ref="W105:AF105">SUM(W99:W103)-W104</f>
        <v>0</v>
      </c>
      <c r="X105" s="41">
        <f t="shared" si="8"/>
        <v>0</v>
      </c>
      <c r="Y105" s="41">
        <f t="shared" si="8"/>
        <v>0</v>
      </c>
      <c r="Z105" s="41">
        <f t="shared" si="8"/>
        <v>0</v>
      </c>
      <c r="AA105" s="41">
        <f t="shared" si="8"/>
        <v>0</v>
      </c>
      <c r="AB105" s="41">
        <f t="shared" si="8"/>
        <v>0</v>
      </c>
      <c r="AC105" s="41">
        <f t="shared" si="8"/>
        <v>0</v>
      </c>
      <c r="AD105" s="41">
        <f t="shared" si="8"/>
        <v>0</v>
      </c>
      <c r="AE105" s="41">
        <f t="shared" si="8"/>
        <v>0</v>
      </c>
      <c r="AF105" s="41">
        <f t="shared" si="8"/>
        <v>0</v>
      </c>
    </row>
    <row r="106" spans="1:32" ht="4.5" customHeight="1" thickBot="1">
      <c r="A106" s="19"/>
      <c r="B106" s="19"/>
      <c r="C106" s="43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1:32" s="18" customFormat="1" ht="14.25" customHeight="1">
      <c r="A107" s="20">
        <v>10</v>
      </c>
      <c r="B107" s="80" t="s">
        <v>9</v>
      </c>
      <c r="C107" s="81"/>
      <c r="D107" s="22">
        <v>1</v>
      </c>
      <c r="E107" s="22">
        <v>2</v>
      </c>
      <c r="F107" s="22">
        <v>3</v>
      </c>
      <c r="G107" s="22">
        <v>4</v>
      </c>
      <c r="H107" s="22">
        <v>5</v>
      </c>
      <c r="I107" s="22">
        <v>6</v>
      </c>
      <c r="J107" s="22">
        <v>7</v>
      </c>
      <c r="K107" s="22">
        <v>8</v>
      </c>
      <c r="L107" s="22">
        <v>9</v>
      </c>
      <c r="M107" s="23" t="s">
        <v>0</v>
      </c>
      <c r="N107" s="24">
        <v>10</v>
      </c>
      <c r="O107" s="22">
        <v>11</v>
      </c>
      <c r="P107" s="22">
        <v>12</v>
      </c>
      <c r="Q107" s="22">
        <v>13</v>
      </c>
      <c r="R107" s="22">
        <v>14</v>
      </c>
      <c r="S107" s="22">
        <v>15</v>
      </c>
      <c r="T107" s="22">
        <v>16</v>
      </c>
      <c r="U107" s="22">
        <v>17</v>
      </c>
      <c r="V107" s="22">
        <v>18</v>
      </c>
      <c r="W107" s="25" t="s">
        <v>0</v>
      </c>
      <c r="X107" s="5"/>
      <c r="Y107" s="4"/>
      <c r="Z107" s="4"/>
      <c r="AA107" s="4"/>
      <c r="AB107" s="4"/>
      <c r="AC107" s="4"/>
      <c r="AD107" s="4"/>
      <c r="AE107" s="4"/>
      <c r="AF107" s="4"/>
    </row>
    <row r="108" spans="1:32" s="19" customFormat="1" ht="13.5" customHeight="1">
      <c r="A108" s="26">
        <f>A107</f>
        <v>10</v>
      </c>
      <c r="B108" s="27">
        <v>1</v>
      </c>
      <c r="C108" s="45"/>
      <c r="D108" s="30"/>
      <c r="E108" s="30"/>
      <c r="F108" s="30"/>
      <c r="G108" s="30"/>
      <c r="H108" s="30"/>
      <c r="I108" s="30"/>
      <c r="J108" s="30"/>
      <c r="K108" s="30"/>
      <c r="L108" s="30"/>
      <c r="M108" s="33">
        <f>IF(OR(ISBLANK(C108),ISBLANK(D108),ISBLANK(E108),ISBLANK(F108),ISBLANK(G108),ISBLANK(H108),ISBLANK(I108),ISBLANK(J108),ISBLANK(K108),ISBLANK(L108)),0,SUM(D108:L108))</f>
        <v>0</v>
      </c>
      <c r="N108" s="29"/>
      <c r="O108" s="30"/>
      <c r="P108" s="30"/>
      <c r="Q108" s="30"/>
      <c r="R108" s="30"/>
      <c r="S108" s="30"/>
      <c r="T108" s="30"/>
      <c r="U108" s="30"/>
      <c r="V108" s="30"/>
      <c r="W108" s="33">
        <f>IF(OR(ISBLANK(M108),ISBLANK(N108),ISBLANK(O108),ISBLANK(P108),ISBLANK(Q108),ISBLANK(R108),ISBLANK(S108),ISBLANK(T108),ISBLANK(U108),ISBLANK(V108)),0,SUM(N108:V108))</f>
        <v>0</v>
      </c>
      <c r="X108" s="34">
        <f>M108+W108</f>
        <v>0</v>
      </c>
      <c r="Y108" s="35">
        <f>W108</f>
        <v>0</v>
      </c>
      <c r="Z108" s="35">
        <f>SUM(Q108:V108)</f>
        <v>0</v>
      </c>
      <c r="AA108" s="35">
        <f>SUM(T108:V108)</f>
        <v>0</v>
      </c>
      <c r="AB108" s="35">
        <f>V108</f>
        <v>0</v>
      </c>
      <c r="AC108" s="35">
        <f>M108</f>
        <v>0</v>
      </c>
      <c r="AD108" s="35">
        <f>SUM(G108:L108)</f>
        <v>0</v>
      </c>
      <c r="AE108" s="35">
        <f>SUM(J108:L108)</f>
        <v>0</v>
      </c>
      <c r="AF108" s="35">
        <f>L108</f>
        <v>0</v>
      </c>
    </row>
    <row r="109" spans="1:32" s="19" customFormat="1" ht="13.5" customHeight="1">
      <c r="A109" s="26">
        <f>A108</f>
        <v>10</v>
      </c>
      <c r="B109" s="27">
        <v>2</v>
      </c>
      <c r="C109" s="45"/>
      <c r="D109" s="30"/>
      <c r="E109" s="30"/>
      <c r="F109" s="30"/>
      <c r="G109" s="30"/>
      <c r="H109" s="30"/>
      <c r="I109" s="30"/>
      <c r="J109" s="30"/>
      <c r="K109" s="30"/>
      <c r="L109" s="30"/>
      <c r="M109" s="33">
        <f>IF(OR(ISBLANK(C109),ISBLANK(D109),ISBLANK(E109),ISBLANK(F109),ISBLANK(G109),ISBLANK(H109),ISBLANK(I109),ISBLANK(J109),ISBLANK(K109),ISBLANK(L109)),0,SUM(D109:L109))</f>
        <v>0</v>
      </c>
      <c r="N109" s="29"/>
      <c r="O109" s="30"/>
      <c r="P109" s="30"/>
      <c r="Q109" s="30"/>
      <c r="R109" s="30"/>
      <c r="S109" s="30"/>
      <c r="T109" s="30"/>
      <c r="U109" s="30"/>
      <c r="V109" s="30"/>
      <c r="W109" s="33">
        <f>IF(OR(ISBLANK(M109),ISBLANK(N109),ISBLANK(O109),ISBLANK(P109),ISBLANK(Q109),ISBLANK(R109),ISBLANK(S109),ISBLANK(T109),ISBLANK(U109),ISBLANK(V109)),0,SUM(N109:V109))</f>
        <v>0</v>
      </c>
      <c r="X109" s="36">
        <f>M109+W109</f>
        <v>0</v>
      </c>
      <c r="Y109" s="35">
        <f>W109</f>
        <v>0</v>
      </c>
      <c r="Z109" s="35">
        <f>SUM(Q109:V109)</f>
        <v>0</v>
      </c>
      <c r="AA109" s="35">
        <f>SUM(T109:V109)</f>
        <v>0</v>
      </c>
      <c r="AB109" s="35">
        <f>V109</f>
        <v>0</v>
      </c>
      <c r="AC109" s="35">
        <f>M109</f>
        <v>0</v>
      </c>
      <c r="AD109" s="35">
        <f>SUM(G109:L109)</f>
        <v>0</v>
      </c>
      <c r="AE109" s="35">
        <f>SUM(J109:L109)</f>
        <v>0</v>
      </c>
      <c r="AF109" s="35">
        <f>L109</f>
        <v>0</v>
      </c>
    </row>
    <row r="110" spans="1:32" s="19" customFormat="1" ht="13.5" customHeight="1">
      <c r="A110" s="26">
        <f>A109</f>
        <v>10</v>
      </c>
      <c r="B110" s="27">
        <v>3</v>
      </c>
      <c r="C110" s="45"/>
      <c r="D110" s="30"/>
      <c r="E110" s="30"/>
      <c r="F110" s="30"/>
      <c r="G110" s="30"/>
      <c r="H110" s="30"/>
      <c r="I110" s="30"/>
      <c r="J110" s="30"/>
      <c r="K110" s="30"/>
      <c r="L110" s="30"/>
      <c r="M110" s="33">
        <f>IF(OR(ISBLANK(C110),ISBLANK(D110),ISBLANK(E110),ISBLANK(F110),ISBLANK(G110),ISBLANK(H110),ISBLANK(I110),ISBLANK(J110),ISBLANK(K110),ISBLANK(L110)),0,SUM(D110:L110))</f>
        <v>0</v>
      </c>
      <c r="N110" s="29"/>
      <c r="O110" s="30"/>
      <c r="P110" s="30"/>
      <c r="Q110" s="30"/>
      <c r="R110" s="30"/>
      <c r="S110" s="30"/>
      <c r="T110" s="30"/>
      <c r="U110" s="30"/>
      <c r="V110" s="30"/>
      <c r="W110" s="33">
        <f>IF(OR(ISBLANK(M110),ISBLANK(N110),ISBLANK(O110),ISBLANK(P110),ISBLANK(Q110),ISBLANK(R110),ISBLANK(S110),ISBLANK(T110),ISBLANK(U110),ISBLANK(V110)),0,SUM(N110:V110))</f>
        <v>0</v>
      </c>
      <c r="X110" s="36">
        <f>M110+W110</f>
        <v>0</v>
      </c>
      <c r="Y110" s="35">
        <f>W110</f>
        <v>0</v>
      </c>
      <c r="Z110" s="35">
        <f>SUM(Q110:V110)</f>
        <v>0</v>
      </c>
      <c r="AA110" s="35">
        <f>SUM(T110:V110)</f>
        <v>0</v>
      </c>
      <c r="AB110" s="35">
        <f>V110</f>
        <v>0</v>
      </c>
      <c r="AC110" s="35">
        <f>M110</f>
        <v>0</v>
      </c>
      <c r="AD110" s="35">
        <f>SUM(G110:L110)</f>
        <v>0</v>
      </c>
      <c r="AE110" s="35">
        <f>SUM(J110:L110)</f>
        <v>0</v>
      </c>
      <c r="AF110" s="35">
        <f>L110</f>
        <v>0</v>
      </c>
    </row>
    <row r="111" spans="1:32" s="19" customFormat="1" ht="13.5" customHeight="1">
      <c r="A111" s="26">
        <f>A110</f>
        <v>10</v>
      </c>
      <c r="B111" s="27">
        <v>4</v>
      </c>
      <c r="C111" s="45"/>
      <c r="D111" s="30"/>
      <c r="E111" s="30"/>
      <c r="F111" s="30"/>
      <c r="G111" s="30"/>
      <c r="H111" s="30"/>
      <c r="I111" s="30"/>
      <c r="J111" s="30"/>
      <c r="K111" s="30"/>
      <c r="L111" s="30"/>
      <c r="M111" s="33">
        <f>IF(OR(ISBLANK(C111),ISBLANK(D111),ISBLANK(E111),ISBLANK(F111),ISBLANK(G111),ISBLANK(H111),ISBLANK(I111),ISBLANK(J111),ISBLANK(K111),ISBLANK(L111)),0,SUM(D111:L111))</f>
        <v>0</v>
      </c>
      <c r="N111" s="29"/>
      <c r="O111" s="30"/>
      <c r="P111" s="30"/>
      <c r="Q111" s="30"/>
      <c r="R111" s="30"/>
      <c r="S111" s="30"/>
      <c r="T111" s="30"/>
      <c r="U111" s="30"/>
      <c r="V111" s="30"/>
      <c r="W111" s="33">
        <f>IF(OR(ISBLANK(M111),ISBLANK(N111),ISBLANK(O111),ISBLANK(P111),ISBLANK(Q111),ISBLANK(R111),ISBLANK(S111),ISBLANK(T111),ISBLANK(U111),ISBLANK(V111)),0,SUM(N111:V111))</f>
        <v>0</v>
      </c>
      <c r="X111" s="36">
        <f>M111+W111</f>
        <v>0</v>
      </c>
      <c r="Y111" s="35">
        <f>W111</f>
        <v>0</v>
      </c>
      <c r="Z111" s="35">
        <f>SUM(Q111:V111)</f>
        <v>0</v>
      </c>
      <c r="AA111" s="35">
        <f>SUM(T111:V111)</f>
        <v>0</v>
      </c>
      <c r="AB111" s="35">
        <f>V111</f>
        <v>0</v>
      </c>
      <c r="AC111" s="35">
        <f>M111</f>
        <v>0</v>
      </c>
      <c r="AD111" s="35">
        <f>SUM(G111:L111)</f>
        <v>0</v>
      </c>
      <c r="AE111" s="35">
        <f>SUM(J111:L111)</f>
        <v>0</v>
      </c>
      <c r="AF111" s="35">
        <f>L111</f>
        <v>0</v>
      </c>
    </row>
    <row r="112" spans="1:32" s="19" customFormat="1" ht="13.5" customHeight="1">
      <c r="A112" s="26">
        <f>A111</f>
        <v>10</v>
      </c>
      <c r="B112" s="27">
        <v>5</v>
      </c>
      <c r="C112" s="45"/>
      <c r="D112" s="30"/>
      <c r="E112" s="30"/>
      <c r="F112" s="30"/>
      <c r="G112" s="30"/>
      <c r="H112" s="30"/>
      <c r="I112" s="30"/>
      <c r="J112" s="30"/>
      <c r="K112" s="30"/>
      <c r="L112" s="30"/>
      <c r="M112" s="33">
        <f>IF(OR(ISBLANK(C112),ISBLANK(D112),ISBLANK(E112),ISBLANK(F112),ISBLANK(G112),ISBLANK(H112),ISBLANK(I112),ISBLANK(J112),ISBLANK(K112),ISBLANK(L112)),0,SUM(D112:L112))</f>
        <v>0</v>
      </c>
      <c r="N112" s="29"/>
      <c r="O112" s="30"/>
      <c r="P112" s="30"/>
      <c r="Q112" s="30"/>
      <c r="R112" s="30"/>
      <c r="S112" s="30"/>
      <c r="T112" s="30"/>
      <c r="U112" s="30"/>
      <c r="V112" s="30"/>
      <c r="W112" s="33">
        <f>IF(OR(ISBLANK(M112),ISBLANK(N112),ISBLANK(O112),ISBLANK(P112),ISBLANK(Q112),ISBLANK(R112),ISBLANK(S112),ISBLANK(T112),ISBLANK(U112),ISBLANK(V112)),0,SUM(N112:V112))</f>
        <v>0</v>
      </c>
      <c r="X112" s="36">
        <f>M112+W112</f>
        <v>0</v>
      </c>
      <c r="Y112" s="35">
        <f>W112</f>
        <v>0</v>
      </c>
      <c r="Z112" s="35">
        <f>SUM(Q112:V112)</f>
        <v>0</v>
      </c>
      <c r="AA112" s="35">
        <f>SUM(T112:V112)</f>
        <v>0</v>
      </c>
      <c r="AB112" s="35">
        <f>V112</f>
        <v>0</v>
      </c>
      <c r="AC112" s="35">
        <f>M112</f>
        <v>0</v>
      </c>
      <c r="AD112" s="35">
        <f>SUM(G112:L112)</f>
        <v>0</v>
      </c>
      <c r="AE112" s="35">
        <f>SUM(J112:L112)</f>
        <v>0</v>
      </c>
      <c r="AF112" s="35">
        <f>L112</f>
        <v>0</v>
      </c>
    </row>
    <row r="113" spans="1:32" s="19" customFormat="1" ht="14.25" customHeight="1">
      <c r="A113" s="77" t="s">
        <v>2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9"/>
      <c r="M113" s="37">
        <f>IF(OR(M108=0,M109=0,M110=0,M111=0,M112=0),0,AC113)</f>
        <v>0</v>
      </c>
      <c r="N113" s="77" t="s">
        <v>2</v>
      </c>
      <c r="O113" s="78"/>
      <c r="P113" s="78"/>
      <c r="Q113" s="78"/>
      <c r="R113" s="78"/>
      <c r="S113" s="78"/>
      <c r="T113" s="78"/>
      <c r="U113" s="78"/>
      <c r="V113" s="79"/>
      <c r="W113" s="38">
        <f>IF(OR(W108=0,W109=0,W110=0,W111=0,W112=0),0,Y113)</f>
        <v>0</v>
      </c>
      <c r="X113" s="38">
        <f>IF(OR(X108=0,X109=0,X110=0,X111=0,X112=0),0,MAX(X108:X112))</f>
        <v>0</v>
      </c>
      <c r="Y113" s="39">
        <f>MAX(IF($X108=$X113,Y108,0),IF(X109=X113,Y109,0),IF(X110=X113,Y110,0),IF(X111=X113,Y111,0),IF(X112=X113,Y112,0))</f>
        <v>0</v>
      </c>
      <c r="Z113" s="39">
        <f>MAX(IF(AND($X108=$X113,$Y108=$Y113),$Z108,0),IF(AND($X109=$X113,$Y109=$Y113),$Z109,0),IF(AND($X110=$X113,$Y110=$Y113),$Z110,0),IF(AND($X111=$X113,$Y111=$Y113),$Z111,0),IF(AND($X112=$X113,$Y112=$Y113),$Z112,0))</f>
        <v>0</v>
      </c>
      <c r="AA113" s="39">
        <f>MAX(IF(AND($X108=$X113,$Y108=$Y113,$Z108=$Z113),$AA108,0),IF(AND($X109=$X113,$Y109=$Y113,$Z109=$Z113),$AA109,0),IF(AND($X110=$X113,$Y110=$Y113,$Z110=$Z113),$AA110,0),IF(AND($X111=$X113,$Y111=$Y113,$Z111=$Z113),$AA111,0),IF(AND($X112=$X113,$Y112=$Y113,$Z112=$Z113),$AA112,0))</f>
        <v>0</v>
      </c>
      <c r="AB113" s="39">
        <f>MAX(IF(AND($X108=$X113,$Y108=$Y113,$Z108=$Z113,$AA108=$AA113),$AB108,0),IF(AND($X109=$X113,$Y109=$Y113,$Z109=$Z113,$AA109=$AA113),$AB109,0),IF(AND($X110=$X113,$Y110=$Y113,$Z110=$Z113,$AA110=$AA113),$AB110,0),IF(AND($X111=$X113,$Y111=$Y113,$Z111=$Z113,$AA111=$AA113),$AB111,0),IF(AND($X112=$X113,$Y112=$Y113,$Z112=$Z113,$AA112=$AA113),$AB112,0))</f>
        <v>0</v>
      </c>
      <c r="AC113" s="39">
        <f>MAX(IF(AND($X108=$X113,$Y108=$Y113,$Z108=$Z113,$AA108=$AA113,$AB108=$AB113),$AC108,0),IF(AND($X109=$X113,$Y109=$Y113,$Z109=$Z113,$AA109=$AA113,$AB109=$AB113),$AC109,0),IF(AND($X110=$X113,$Y110=$Y113,$Z110=$Z113,$AA110=$AA113,$AB110=$AB113),$AC110,0),IF(AND($X111=$X113,$Y111=$Y113,$Z111=$Z113,$AA111=$AA113,$AB111=$AB113),$AC111,0),IF(AND($X112=$X113,$Y112=$Y113,$Z112=$Z113,$AA112=$AA113,$AB112=$AB113),$AC112,0))</f>
        <v>0</v>
      </c>
      <c r="AD113" s="39">
        <f>MAX(IF(AND($X108=$X113,$Y108=$Y113,$Z108=$Z113,$AA108=$AA113,$AB108=$AB113,$AC108=$AC113),$AD108,0),IF(AND($X109=$X113,$Y109=$Y113,$Z109=$Z113,$AA109=$AA113,$AB109=$AB113,$AC109=$AC113),$AD109,0),IF(AND($X110=$X113,$Y110=$Y113,$Z110=$Z113,$AA110=$AA113,$AB110=$AB113,$AC110=$AC113),$AD110,0),IF(AND($X111=$X113,$Y111=$Y113,$Z111=$Z113,$AA111=$AA113,$AB111=$AB113,$AC111=$AC113),$AD111,0),IF(AND($X112=$X113,$Y112=$Y113,$Z112=$Z113,$AA112=$AA113,$AB112=$AB113,$AC112=$AC113),$AD112,0))</f>
        <v>0</v>
      </c>
      <c r="AE113" s="39">
        <f>MAX(IF(AND($X108=$X113,$Y108=$Y113,$Z108=$Z113,$AA108=$AA113,$AB108=$AB113,$AC108=$AC113,$AD108=$AD113),$AE108,0),IF(AND($X109=$X113,$Y109=$Y113,$Z109=$Z113,$AA109=$AA113,$AB109=$AB113,$AC109=$AC113,$AD109=$AD113),$AE109,0),IF(AND($X110=$X113,$Y110=$Y113,$Z110=$Z113,$AA110=$AA113,$AB110=$AB113,$AC110=$AC113,$AD110=$AD113),$AE110,0),IF(AND($X111=$X113,$Y111=$Y113,$Z111=$Z113,$AA111=$AA113,$AB111=$AB113,$AC111=$AC113,$AD111=$AD113),$AE111,0),IF(AND($X112=$X113,$Y112=$Y113,$Z112=$Z113,$AA112=$AA113,$AB112=$AB113,$AC112=$AC113,$AD112=$AD113),$AE112,0))</f>
        <v>0</v>
      </c>
      <c r="AF113" s="39">
        <f>MAX(IF(AND($X108=$X113,$Y108=$Y113,$Z108=$Z113,$AA108=$AA113,$AB108=$AB113,$AC108=$AC113,$AD108=$AD113,$AE108=$AE113),$AF108,0),IF(AND($X109=$X113,$Y109=$Y113,$Z109=$Z113,$AA109=$AA113,$AB109=$AB113,$AC109=$AC113,$AD109=$AD113,$AE109=$AE113),$AF109,0),IF(AND($X110=$X113,$Y110=$Y113,$Z110=$Z113,$AA110=$AA113,$AB110=$AB113,$AC110=$AC113,$AD110=$AD113,$AE110=$AE113),$AF110,0),IF(AND($X111=$X113,$Y111=$Y113,$Z111=$Z113,$AA111=$AA113,$AB111=$AB113,$AC111=$AC113,$AD111=$AD113,$AE111=$AE113),$AF111,0),IF(AND($X112=$X113,$Y112=$Y113,$Z112=$Z113,$AA112=$AA113,$AB112=$AB113,$AC112=$AC113,$AD112=$AD113,$AE112=$AE113),$AF112,0))</f>
        <v>0</v>
      </c>
    </row>
    <row r="114" spans="1:32" s="42" customFormat="1" ht="16.5" customHeight="1" thickBot="1">
      <c r="A114" s="71" t="s">
        <v>0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3"/>
      <c r="M114" s="40">
        <f>SUM(M108:M112)-M113</f>
        <v>0</v>
      </c>
      <c r="N114" s="71" t="s">
        <v>0</v>
      </c>
      <c r="O114" s="72"/>
      <c r="P114" s="72"/>
      <c r="Q114" s="72"/>
      <c r="R114" s="72"/>
      <c r="S114" s="72"/>
      <c r="T114" s="72"/>
      <c r="U114" s="72"/>
      <c r="V114" s="73"/>
      <c r="W114" s="41">
        <f aca="true" t="shared" si="9" ref="W114:AF114">SUM(W108:W112)-W113</f>
        <v>0</v>
      </c>
      <c r="X114" s="41">
        <f t="shared" si="9"/>
        <v>0</v>
      </c>
      <c r="Y114" s="41">
        <f t="shared" si="9"/>
        <v>0</v>
      </c>
      <c r="Z114" s="41">
        <f t="shared" si="9"/>
        <v>0</v>
      </c>
      <c r="AA114" s="41">
        <f t="shared" si="9"/>
        <v>0</v>
      </c>
      <c r="AB114" s="41">
        <f t="shared" si="9"/>
        <v>0</v>
      </c>
      <c r="AC114" s="41">
        <f t="shared" si="9"/>
        <v>0</v>
      </c>
      <c r="AD114" s="41">
        <f t="shared" si="9"/>
        <v>0</v>
      </c>
      <c r="AE114" s="41">
        <f t="shared" si="9"/>
        <v>0</v>
      </c>
      <c r="AF114" s="41">
        <f t="shared" si="9"/>
        <v>0</v>
      </c>
    </row>
    <row r="115" spans="1:32" ht="4.5" customHeight="1">
      <c r="A115" s="19"/>
      <c r="B115" s="19"/>
      <c r="C115" s="43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</row>
  </sheetData>
  <sheetProtection/>
  <mergeCells count="88">
    <mergeCell ref="B81:C81"/>
    <mergeCell ref="B98:C98"/>
    <mergeCell ref="A79:L79"/>
    <mergeCell ref="A90:AF90"/>
    <mergeCell ref="X91:X97"/>
    <mergeCell ref="Y91:AF91"/>
    <mergeCell ref="Y92:Y97"/>
    <mergeCell ref="A89:AF89"/>
    <mergeCell ref="A87:L87"/>
    <mergeCell ref="N87:V87"/>
    <mergeCell ref="B37:C37"/>
    <mergeCell ref="N35:V35"/>
    <mergeCell ref="B63:C63"/>
    <mergeCell ref="B72:C72"/>
    <mergeCell ref="A61:L61"/>
    <mergeCell ref="N61:V61"/>
    <mergeCell ref="A46:AF46"/>
    <mergeCell ref="X47:X53"/>
    <mergeCell ref="Z48:Z53"/>
    <mergeCell ref="AA48:AA53"/>
    <mergeCell ref="N17:V17"/>
    <mergeCell ref="A17:L17"/>
    <mergeCell ref="B10:C10"/>
    <mergeCell ref="A43:L43"/>
    <mergeCell ref="N43:V43"/>
    <mergeCell ref="A25:L25"/>
    <mergeCell ref="N25:V25"/>
    <mergeCell ref="A26:L26"/>
    <mergeCell ref="N26:V26"/>
    <mergeCell ref="B28:C28"/>
    <mergeCell ref="A1:AF1"/>
    <mergeCell ref="X3:X9"/>
    <mergeCell ref="Y4:Y9"/>
    <mergeCell ref="AF4:AF9"/>
    <mergeCell ref="Y3:AF3"/>
    <mergeCell ref="Z4:Z9"/>
    <mergeCell ref="AE4:AE9"/>
    <mergeCell ref="AA4:AA9"/>
    <mergeCell ref="AD4:AD9"/>
    <mergeCell ref="A3:W9"/>
    <mergeCell ref="AB4:AB9"/>
    <mergeCell ref="AC4:AC9"/>
    <mergeCell ref="A44:L44"/>
    <mergeCell ref="N44:V44"/>
    <mergeCell ref="A34:L34"/>
    <mergeCell ref="N34:V34"/>
    <mergeCell ref="A35:L35"/>
    <mergeCell ref="B19:C19"/>
    <mergeCell ref="A16:L16"/>
    <mergeCell ref="N16:V16"/>
    <mergeCell ref="AD48:AD53"/>
    <mergeCell ref="AE48:AE53"/>
    <mergeCell ref="A88:L88"/>
    <mergeCell ref="N88:V88"/>
    <mergeCell ref="A78:L78"/>
    <mergeCell ref="N78:V78"/>
    <mergeCell ref="A69:L69"/>
    <mergeCell ref="N69:V69"/>
    <mergeCell ref="A70:L70"/>
    <mergeCell ref="N70:V70"/>
    <mergeCell ref="AF48:AF53"/>
    <mergeCell ref="A60:L60"/>
    <mergeCell ref="N60:V60"/>
    <mergeCell ref="B54:C54"/>
    <mergeCell ref="A47:W53"/>
    <mergeCell ref="N79:V79"/>
    <mergeCell ref="Y47:AF47"/>
    <mergeCell ref="Y48:Y53"/>
    <mergeCell ref="AB48:AB53"/>
    <mergeCell ref="AC48:AC53"/>
    <mergeCell ref="A105:L105"/>
    <mergeCell ref="N105:V105"/>
    <mergeCell ref="Z92:Z97"/>
    <mergeCell ref="AA92:AA97"/>
    <mergeCell ref="AB92:AB97"/>
    <mergeCell ref="AC92:AC97"/>
    <mergeCell ref="A104:L104"/>
    <mergeCell ref="N104:V104"/>
    <mergeCell ref="A2:AF2"/>
    <mergeCell ref="A114:L114"/>
    <mergeCell ref="N114:V114"/>
    <mergeCell ref="AD92:AD97"/>
    <mergeCell ref="A113:L113"/>
    <mergeCell ref="N113:V113"/>
    <mergeCell ref="B107:C107"/>
    <mergeCell ref="A91:W97"/>
    <mergeCell ref="AE92:AE97"/>
    <mergeCell ref="AF92:AF97"/>
  </mergeCells>
  <dataValidations count="1">
    <dataValidation type="whole" operator="greaterThan" allowBlank="1" showInputMessage="1" showErrorMessage="1" sqref="D73:L77 D38:L42 N82:V86 N64:V68 D64:L68 D55:L59 N73:V77 N55:V59 N11:V15 N20:V24 N29:V33 D11:L15 D29:L33 D20:L24 N38:V42 D99:L103 N99:V103 D108:L112 N108:V112 D82:L86">
      <formula1>0</formula1>
    </dataValidation>
  </dataValidations>
  <printOptions gridLines="1"/>
  <pageMargins left="0.57" right="0.46" top="0.49" bottom="0.49" header="0.5" footer="0.5"/>
  <pageSetup horizontalDpi="600" verticalDpi="6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8"/>
  <sheetViews>
    <sheetView showGridLines="0" zoomScalePageLayoutView="0" workbookViewId="0" topLeftCell="A1">
      <selection activeCell="U14" sqref="U14"/>
    </sheetView>
  </sheetViews>
  <sheetFormatPr defaultColWidth="8.7109375" defaultRowHeight="12.75"/>
  <cols>
    <col min="1" max="1" width="3.421875" style="44" bestFit="1" customWidth="1"/>
    <col min="2" max="2" width="2.00390625" style="44" bestFit="1" customWidth="1"/>
    <col min="3" max="3" width="16.00390625" style="66" customWidth="1"/>
    <col min="4" max="12" width="3.421875" style="44" customWidth="1"/>
    <col min="13" max="13" width="6.28125" style="44" bestFit="1" customWidth="1"/>
    <col min="14" max="22" width="3.421875" style="44" customWidth="1"/>
    <col min="23" max="23" width="6.28125" style="44" bestFit="1" customWidth="1"/>
    <col min="24" max="32" width="4.28125" style="44" customWidth="1"/>
    <col min="33" max="33" width="4.421875" style="44" customWidth="1"/>
    <col min="34" max="16384" width="8.7109375" style="44" customWidth="1"/>
  </cols>
  <sheetData>
    <row r="1" spans="1:33" s="16" customFormat="1" ht="19.5" thickBot="1" thickTop="1">
      <c r="A1" s="132" t="str">
        <f>'Score Sheet (ENTER DATA)'!A1</f>
        <v>SEC VARSITY CONFERENCE TOURNAMENT 2021 MEADOWBROOK CC HOST HORLICK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3" s="18" customFormat="1" ht="15.75" customHeight="1" thickBot="1">
      <c r="A2" s="123" t="s">
        <v>11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  <c r="X2" s="138" t="str">
        <f>'Score Sheet (ENTER DATA)'!X3</f>
        <v>Grand Total</v>
      </c>
      <c r="Y2" s="140" t="str">
        <f>'Score Sheet (ENTER DATA)'!Y3</f>
        <v>Tie Breaker Criteria</v>
      </c>
      <c r="Z2" s="140"/>
      <c r="AA2" s="140"/>
      <c r="AB2" s="140"/>
      <c r="AC2" s="140"/>
      <c r="AD2" s="140"/>
      <c r="AE2" s="140"/>
      <c r="AF2" s="140"/>
      <c r="AG2" s="135" t="s">
        <v>7</v>
      </c>
    </row>
    <row r="3" spans="1:33" s="19" customFormat="1" ht="12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  <c r="X3" s="139"/>
      <c r="Y3" s="135" t="str">
        <f>'Score Sheet (ENTER DATA)'!Y4</f>
        <v>Holes 10-18</v>
      </c>
      <c r="Z3" s="135" t="str">
        <f>'Score Sheet (ENTER DATA)'!Z4</f>
        <v>Holes 13-18</v>
      </c>
      <c r="AA3" s="135" t="str">
        <f>'Score Sheet (ENTER DATA)'!AA4</f>
        <v>Holes 16-18</v>
      </c>
      <c r="AB3" s="135" t="str">
        <f>'Score Sheet (ENTER DATA)'!AB4</f>
        <v>Hole 18</v>
      </c>
      <c r="AC3" s="135" t="str">
        <f>'Score Sheet (ENTER DATA)'!AC4</f>
        <v>Holes 1-9</v>
      </c>
      <c r="AD3" s="135" t="str">
        <f>'Score Sheet (ENTER DATA)'!AD4</f>
        <v>Holes 4-9</v>
      </c>
      <c r="AE3" s="135" t="str">
        <f>'Score Sheet (ENTER DATA)'!AE4</f>
        <v>Holes 7-9</v>
      </c>
      <c r="AF3" s="135" t="str">
        <f>'Score Sheet (ENTER DATA)'!AF4</f>
        <v>Hole 9</v>
      </c>
      <c r="AG3" s="136"/>
    </row>
    <row r="4" spans="1:33" s="19" customFormat="1" ht="12" customHeight="1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/>
      <c r="X4" s="139"/>
      <c r="Y4" s="136"/>
      <c r="Z4" s="136"/>
      <c r="AA4" s="136"/>
      <c r="AB4" s="136"/>
      <c r="AC4" s="136"/>
      <c r="AD4" s="136"/>
      <c r="AE4" s="136"/>
      <c r="AF4" s="136"/>
      <c r="AG4" s="136"/>
    </row>
    <row r="5" spans="1:33" s="19" customFormat="1" ht="12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8"/>
      <c r="X5" s="139"/>
      <c r="Y5" s="136"/>
      <c r="Z5" s="136"/>
      <c r="AA5" s="136"/>
      <c r="AB5" s="136"/>
      <c r="AC5" s="136"/>
      <c r="AD5" s="136"/>
      <c r="AE5" s="136"/>
      <c r="AF5" s="136"/>
      <c r="AG5" s="136"/>
    </row>
    <row r="6" spans="1:33" s="19" customFormat="1" ht="12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8"/>
      <c r="X6" s="139"/>
      <c r="Y6" s="136"/>
      <c r="Z6" s="136"/>
      <c r="AA6" s="136"/>
      <c r="AB6" s="136"/>
      <c r="AC6" s="136"/>
      <c r="AD6" s="136"/>
      <c r="AE6" s="136"/>
      <c r="AF6" s="136"/>
      <c r="AG6" s="136"/>
    </row>
    <row r="7" spans="1:33" s="19" customFormat="1" ht="12" customHeight="1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8"/>
      <c r="X7" s="139"/>
      <c r="Y7" s="136"/>
      <c r="Z7" s="136"/>
      <c r="AA7" s="136"/>
      <c r="AB7" s="136"/>
      <c r="AC7" s="136"/>
      <c r="AD7" s="136"/>
      <c r="AE7" s="136"/>
      <c r="AF7" s="136"/>
      <c r="AG7" s="136"/>
    </row>
    <row r="8" spans="1:33" s="19" customFormat="1" ht="12" customHeight="1" thickBo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1"/>
      <c r="X8" s="139"/>
      <c r="Y8" s="136"/>
      <c r="Z8" s="137"/>
      <c r="AA8" s="137"/>
      <c r="AB8" s="137"/>
      <c r="AC8" s="137"/>
      <c r="AD8" s="137"/>
      <c r="AE8" s="137"/>
      <c r="AF8" s="137"/>
      <c r="AG8" s="137"/>
    </row>
    <row r="9" spans="1:33" s="19" customFormat="1" ht="13.5" customHeight="1" thickBot="1">
      <c r="A9" s="50" t="str">
        <f>IF(ISBLANK('Score Sheet (ENTER DATA)'!C12),"",'Score Sheet (ENTER DATA)'!A12)</f>
        <v>FR</v>
      </c>
      <c r="B9" s="51">
        <f>IF(ISBLANK('Score Sheet (ENTER DATA)'!C12),"",'Score Sheet (ENTER DATA)'!B12)</f>
        <v>2</v>
      </c>
      <c r="C9" s="52" t="str">
        <f>IF(ISBLANK('Score Sheet (ENTER DATA)'!C12),"",'Score Sheet (ENTER DATA)'!C12)</f>
        <v>Olivia Schueller - 11</v>
      </c>
      <c r="D9" s="53">
        <f>IF(ISBLANK('Score Sheet (ENTER DATA)'!D12),"",'Score Sheet (ENTER DATA)'!D12)</f>
        <v>5</v>
      </c>
      <c r="E9" s="53">
        <f>IF(ISBLANK('Score Sheet (ENTER DATA)'!E12),"",'Score Sheet (ENTER DATA)'!E12)</f>
        <v>6</v>
      </c>
      <c r="F9" s="53">
        <f>IF(ISBLANK('Score Sheet (ENTER DATA)'!F12),"",'Score Sheet (ENTER DATA)'!F12)</f>
        <v>6</v>
      </c>
      <c r="G9" s="53">
        <f>IF(ISBLANK('Score Sheet (ENTER DATA)'!G12),"",'Score Sheet (ENTER DATA)'!G12)</f>
        <v>4</v>
      </c>
      <c r="H9" s="53">
        <f>IF(ISBLANK('Score Sheet (ENTER DATA)'!H12),"",'Score Sheet (ENTER DATA)'!H12)</f>
        <v>4</v>
      </c>
      <c r="I9" s="53">
        <f>IF(ISBLANK('Score Sheet (ENTER DATA)'!I12),"",'Score Sheet (ENTER DATA)'!I12)</f>
        <v>4</v>
      </c>
      <c r="J9" s="53">
        <f>IF(ISBLANK('Score Sheet (ENTER DATA)'!J12),"",'Score Sheet (ENTER DATA)'!J12)</f>
        <v>4</v>
      </c>
      <c r="K9" s="53">
        <f>IF(ISBLANK('Score Sheet (ENTER DATA)'!K12),"",'Score Sheet (ENTER DATA)'!K12)</f>
        <v>5</v>
      </c>
      <c r="L9" s="53">
        <f>IF(ISBLANK('Score Sheet (ENTER DATA)'!L12),"",'Score Sheet (ENTER DATA)'!L12)</f>
        <v>5</v>
      </c>
      <c r="M9" s="54">
        <f>IF('Score Sheet (ENTER DATA)'!M12=0,"",'Score Sheet (ENTER DATA)'!M12)</f>
        <v>43</v>
      </c>
      <c r="N9" s="53">
        <f>IF(ISBLANK('Score Sheet (ENTER DATA)'!N12),"",'Score Sheet (ENTER DATA)'!N12)</f>
        <v>6</v>
      </c>
      <c r="O9" s="53">
        <f>IF(ISBLANK('Score Sheet (ENTER DATA)'!O12),"",'Score Sheet (ENTER DATA)'!O12)</f>
        <v>5</v>
      </c>
      <c r="P9" s="53">
        <f>IF(ISBLANK('Score Sheet (ENTER DATA)'!P12),"",'Score Sheet (ENTER DATA)'!P12)</f>
        <v>4</v>
      </c>
      <c r="Q9" s="53">
        <f>IF(ISBLANK('Score Sheet (ENTER DATA)'!Q12),"",'Score Sheet (ENTER DATA)'!Q12)</f>
        <v>5</v>
      </c>
      <c r="R9" s="53">
        <f>IF(ISBLANK('Score Sheet (ENTER DATA)'!R12),"",'Score Sheet (ENTER DATA)'!R12)</f>
        <v>5</v>
      </c>
      <c r="S9" s="53">
        <f>IF(ISBLANK('Score Sheet (ENTER DATA)'!S12),"",'Score Sheet (ENTER DATA)'!S12)</f>
        <v>4</v>
      </c>
      <c r="T9" s="53">
        <f>IF(ISBLANK('Score Sheet (ENTER DATA)'!T12),"",'Score Sheet (ENTER DATA)'!T12)</f>
        <v>4</v>
      </c>
      <c r="U9" s="53">
        <f>IF(ISBLANK('Score Sheet (ENTER DATA)'!U12),"",'Score Sheet (ENTER DATA)'!U12)</f>
        <v>5</v>
      </c>
      <c r="V9" s="53">
        <f>IF(ISBLANK('Score Sheet (ENTER DATA)'!V12),"",'Score Sheet (ENTER DATA)'!V12)</f>
        <v>5</v>
      </c>
      <c r="W9" s="55">
        <f>IF('Score Sheet (ENTER DATA)'!W12=0,"",'Score Sheet (ENTER DATA)'!W12)</f>
        <v>43</v>
      </c>
      <c r="X9" s="56">
        <f>IF('Score Sheet (ENTER DATA)'!X12=0,"",'Score Sheet (ENTER DATA)'!X12)</f>
        <v>86</v>
      </c>
      <c r="Y9" s="56">
        <f>IF('Score Sheet (ENTER DATA)'!Y12=0,"",'Score Sheet (ENTER DATA)'!Y12)</f>
        <v>43</v>
      </c>
      <c r="Z9" s="57">
        <f>IF('Score Sheet (ENTER DATA)'!Z12=0,"",'Score Sheet (ENTER DATA)'!Z12)</f>
        <v>28</v>
      </c>
      <c r="AA9" s="57">
        <f>IF('Score Sheet (ENTER DATA)'!AA12=0,"",'Score Sheet (ENTER DATA)'!AA12)</f>
        <v>14</v>
      </c>
      <c r="AB9" s="57">
        <f>IF('Score Sheet (ENTER DATA)'!AB12=0,"",'Score Sheet (ENTER DATA)'!AB12)</f>
        <v>5</v>
      </c>
      <c r="AC9" s="57">
        <f>IF('Score Sheet (ENTER DATA)'!AC12=0,"",'Score Sheet (ENTER DATA)'!AC12)</f>
        <v>43</v>
      </c>
      <c r="AD9" s="57">
        <f>IF('Score Sheet (ENTER DATA)'!AD12=0,"",'Score Sheet (ENTER DATA)'!AD12)</f>
        <v>26</v>
      </c>
      <c r="AE9" s="57">
        <f>IF('Score Sheet (ENTER DATA)'!AE12=0,"",'Score Sheet (ENTER DATA)'!AE12)</f>
        <v>14</v>
      </c>
      <c r="AF9" s="57">
        <f>IF('Score Sheet (ENTER DATA)'!AF12=0,"",'Score Sheet (ENTER DATA)'!AF12)</f>
        <v>5</v>
      </c>
      <c r="AG9" s="10">
        <v>1</v>
      </c>
    </row>
    <row r="10" spans="1:33" s="19" customFormat="1" ht="13.5" customHeight="1" thickBot="1">
      <c r="A10" s="58" t="str">
        <f>IF(ISBLANK('Score Sheet (ENTER DATA)'!C20),"",'Score Sheet (ENTER DATA)'!A20)</f>
        <v>RC</v>
      </c>
      <c r="B10" s="59">
        <f>IF(ISBLANK('Score Sheet (ENTER DATA)'!C20),"",'Score Sheet (ENTER DATA)'!B20)</f>
        <v>1</v>
      </c>
      <c r="C10" s="60" t="str">
        <f>IF(ISBLANK('Score Sheet (ENTER DATA)'!C20),"",'Score Sheet (ENTER DATA)'!C20)</f>
        <v>ELLA MILLION - 12</v>
      </c>
      <c r="D10" s="61">
        <f>IF(ISBLANK('Score Sheet (ENTER DATA)'!D20),"",'Score Sheet (ENTER DATA)'!D20)</f>
        <v>5</v>
      </c>
      <c r="E10" s="61">
        <f>IF(ISBLANK('Score Sheet (ENTER DATA)'!E20),"",'Score Sheet (ENTER DATA)'!E20)</f>
        <v>3</v>
      </c>
      <c r="F10" s="61">
        <f>IF(ISBLANK('Score Sheet (ENTER DATA)'!F20),"",'Score Sheet (ENTER DATA)'!F20)</f>
        <v>5</v>
      </c>
      <c r="G10" s="61">
        <f>IF(ISBLANK('Score Sheet (ENTER DATA)'!G20),"",'Score Sheet (ENTER DATA)'!G20)</f>
        <v>4</v>
      </c>
      <c r="H10" s="61">
        <f>IF(ISBLANK('Score Sheet (ENTER DATA)'!H20),"",'Score Sheet (ENTER DATA)'!H20)</f>
        <v>6</v>
      </c>
      <c r="I10" s="61">
        <f>IF(ISBLANK('Score Sheet (ENTER DATA)'!I20),"",'Score Sheet (ENTER DATA)'!I20)</f>
        <v>3</v>
      </c>
      <c r="J10" s="61">
        <f>IF(ISBLANK('Score Sheet (ENTER DATA)'!J20),"",'Score Sheet (ENTER DATA)'!J20)</f>
        <v>5</v>
      </c>
      <c r="K10" s="61">
        <f>IF(ISBLANK('Score Sheet (ENTER DATA)'!K20),"",'Score Sheet (ENTER DATA)'!K20)</f>
        <v>8</v>
      </c>
      <c r="L10" s="61">
        <f>IF(ISBLANK('Score Sheet (ENTER DATA)'!L20),"",'Score Sheet (ENTER DATA)'!L20)</f>
        <v>4</v>
      </c>
      <c r="M10" s="62">
        <f>IF('Score Sheet (ENTER DATA)'!M20=0,"",'Score Sheet (ENTER DATA)'!M20)</f>
        <v>43</v>
      </c>
      <c r="N10" s="61">
        <f>IF(ISBLANK('Score Sheet (ENTER DATA)'!N20),"",'Score Sheet (ENTER DATA)'!N20)</f>
        <v>5</v>
      </c>
      <c r="O10" s="61">
        <f>IF(ISBLANK('Score Sheet (ENTER DATA)'!O20),"",'Score Sheet (ENTER DATA)'!O20)</f>
        <v>4</v>
      </c>
      <c r="P10" s="61">
        <f>IF(ISBLANK('Score Sheet (ENTER DATA)'!P20),"",'Score Sheet (ENTER DATA)'!P20)</f>
        <v>5</v>
      </c>
      <c r="Q10" s="61">
        <f>IF(ISBLANK('Score Sheet (ENTER DATA)'!Q20),"",'Score Sheet (ENTER DATA)'!Q20)</f>
        <v>6</v>
      </c>
      <c r="R10" s="61">
        <f>IF(ISBLANK('Score Sheet (ENTER DATA)'!R20),"",'Score Sheet (ENTER DATA)'!R20)</f>
        <v>5</v>
      </c>
      <c r="S10" s="61">
        <f>IF(ISBLANK('Score Sheet (ENTER DATA)'!S20),"",'Score Sheet (ENTER DATA)'!S20)</f>
        <v>5</v>
      </c>
      <c r="T10" s="61">
        <f>IF(ISBLANK('Score Sheet (ENTER DATA)'!T20),"",'Score Sheet (ENTER DATA)'!T20)</f>
        <v>5</v>
      </c>
      <c r="U10" s="61">
        <f>IF(ISBLANK('Score Sheet (ENTER DATA)'!U20),"",'Score Sheet (ENTER DATA)'!U20)</f>
        <v>4</v>
      </c>
      <c r="V10" s="61">
        <f>IF(ISBLANK('Score Sheet (ENTER DATA)'!V20),"",'Score Sheet (ENTER DATA)'!V20)</f>
        <v>5</v>
      </c>
      <c r="W10" s="31">
        <f>IF('Score Sheet (ENTER DATA)'!W20=0,"",'Score Sheet (ENTER DATA)'!W20)</f>
        <v>44</v>
      </c>
      <c r="X10" s="63">
        <f>IF('Score Sheet (ENTER DATA)'!X20=0,"",'Score Sheet (ENTER DATA)'!X20)</f>
        <v>87</v>
      </c>
      <c r="Y10" s="63">
        <f>IF('Score Sheet (ENTER DATA)'!Y20=0,"",'Score Sheet (ENTER DATA)'!Y20)</f>
        <v>44</v>
      </c>
      <c r="Z10" s="63">
        <f>IF('Score Sheet (ENTER DATA)'!Z20=0,"",'Score Sheet (ENTER DATA)'!Z20)</f>
        <v>30</v>
      </c>
      <c r="AA10" s="63">
        <f>IF('Score Sheet (ENTER DATA)'!AA20=0,"",'Score Sheet (ENTER DATA)'!AA20)</f>
        <v>14</v>
      </c>
      <c r="AB10" s="63">
        <f>IF('Score Sheet (ENTER DATA)'!AB20=0,"",'Score Sheet (ENTER DATA)'!AB20)</f>
        <v>5</v>
      </c>
      <c r="AC10" s="63">
        <f>IF('Score Sheet (ENTER DATA)'!AC20=0,"",'Score Sheet (ENTER DATA)'!AC20)</f>
        <v>43</v>
      </c>
      <c r="AD10" s="63">
        <f>IF('Score Sheet (ENTER DATA)'!AD20=0,"",'Score Sheet (ENTER DATA)'!AD20)</f>
        <v>30</v>
      </c>
      <c r="AE10" s="63">
        <f>IF('Score Sheet (ENTER DATA)'!AE20=0,"",'Score Sheet (ENTER DATA)'!AE20)</f>
        <v>17</v>
      </c>
      <c r="AF10" s="63">
        <f>IF('Score Sheet (ENTER DATA)'!AF20=0,"",'Score Sheet (ENTER DATA)'!AF20)</f>
        <v>4</v>
      </c>
      <c r="AG10" s="10">
        <v>2</v>
      </c>
    </row>
    <row r="11" spans="1:33" s="19" customFormat="1" ht="13.5" customHeight="1" thickBot="1">
      <c r="A11" s="58" t="str">
        <f>IF(ISBLANK('Score Sheet (ENTER DATA)'!C11),"",'Score Sheet (ENTER DATA)'!A11)</f>
        <v>FR</v>
      </c>
      <c r="B11" s="59">
        <f>IF(ISBLANK('Score Sheet (ENTER DATA)'!C11),"",'Score Sheet (ENTER DATA)'!B11)</f>
        <v>1</v>
      </c>
      <c r="C11" s="60" t="str">
        <f>IF(ISBLANK('Score Sheet (ENTER DATA)'!C11),"",'Score Sheet (ENTER DATA)'!C11)</f>
        <v>Kjerstin Bartell - 12</v>
      </c>
      <c r="D11" s="61">
        <f>IF(ISBLANK('Score Sheet (ENTER DATA)'!D11),"",'Score Sheet (ENTER DATA)'!D11)</f>
        <v>5</v>
      </c>
      <c r="E11" s="61">
        <f>IF(ISBLANK('Score Sheet (ENTER DATA)'!E11),"",'Score Sheet (ENTER DATA)'!E11)</f>
        <v>3</v>
      </c>
      <c r="F11" s="61">
        <f>IF(ISBLANK('Score Sheet (ENTER DATA)'!F11),"",'Score Sheet (ENTER DATA)'!F11)</f>
        <v>5</v>
      </c>
      <c r="G11" s="61">
        <f>IF(ISBLANK('Score Sheet (ENTER DATA)'!G11),"",'Score Sheet (ENTER DATA)'!G11)</f>
        <v>4</v>
      </c>
      <c r="H11" s="61">
        <f>IF(ISBLANK('Score Sheet (ENTER DATA)'!H11),"",'Score Sheet (ENTER DATA)'!H11)</f>
        <v>4</v>
      </c>
      <c r="I11" s="61">
        <f>IF(ISBLANK('Score Sheet (ENTER DATA)'!I11),"",'Score Sheet (ENTER DATA)'!I11)</f>
        <v>3</v>
      </c>
      <c r="J11" s="61">
        <f>IF(ISBLANK('Score Sheet (ENTER DATA)'!J11),"",'Score Sheet (ENTER DATA)'!J11)</f>
        <v>5</v>
      </c>
      <c r="K11" s="61">
        <f>IF(ISBLANK('Score Sheet (ENTER DATA)'!K11),"",'Score Sheet (ENTER DATA)'!K11)</f>
        <v>7</v>
      </c>
      <c r="L11" s="61">
        <f>IF(ISBLANK('Score Sheet (ENTER DATA)'!L11),"",'Score Sheet (ENTER DATA)'!L11)</f>
        <v>6</v>
      </c>
      <c r="M11" s="62">
        <f>IF('Score Sheet (ENTER DATA)'!M11=0,"",'Score Sheet (ENTER DATA)'!M11)</f>
        <v>42</v>
      </c>
      <c r="N11" s="61">
        <f>IF(ISBLANK('Score Sheet (ENTER DATA)'!N11),"",'Score Sheet (ENTER DATA)'!N11)</f>
        <v>6</v>
      </c>
      <c r="O11" s="61">
        <f>IF(ISBLANK('Score Sheet (ENTER DATA)'!O11),"",'Score Sheet (ENTER DATA)'!O11)</f>
        <v>3</v>
      </c>
      <c r="P11" s="61">
        <f>IF(ISBLANK('Score Sheet (ENTER DATA)'!P11),"",'Score Sheet (ENTER DATA)'!P11)</f>
        <v>6</v>
      </c>
      <c r="Q11" s="61">
        <f>IF(ISBLANK('Score Sheet (ENTER DATA)'!Q11),"",'Score Sheet (ENTER DATA)'!Q11)</f>
        <v>5</v>
      </c>
      <c r="R11" s="61">
        <f>IF(ISBLANK('Score Sheet (ENTER DATA)'!R11),"",'Score Sheet (ENTER DATA)'!R11)</f>
        <v>4</v>
      </c>
      <c r="S11" s="61">
        <f>IF(ISBLANK('Score Sheet (ENTER DATA)'!S11),"",'Score Sheet (ENTER DATA)'!S11)</f>
        <v>4</v>
      </c>
      <c r="T11" s="61">
        <f>IF(ISBLANK('Score Sheet (ENTER DATA)'!T11),"",'Score Sheet (ENTER DATA)'!T11)</f>
        <v>6</v>
      </c>
      <c r="U11" s="61">
        <f>IF(ISBLANK('Score Sheet (ENTER DATA)'!U11),"",'Score Sheet (ENTER DATA)'!U11)</f>
        <v>5</v>
      </c>
      <c r="V11" s="61">
        <f>IF(ISBLANK('Score Sheet (ENTER DATA)'!V11),"",'Score Sheet (ENTER DATA)'!V11)</f>
        <v>6</v>
      </c>
      <c r="W11" s="31">
        <f>IF('Score Sheet (ENTER DATA)'!W11=0,"",'Score Sheet (ENTER DATA)'!W11)</f>
        <v>45</v>
      </c>
      <c r="X11" s="63">
        <f>IF('Score Sheet (ENTER DATA)'!X11=0,"",'Score Sheet (ENTER DATA)'!X11)</f>
        <v>87</v>
      </c>
      <c r="Y11" s="63">
        <f>IF('Score Sheet (ENTER DATA)'!Y11=0,"",'Score Sheet (ENTER DATA)'!Y11)</f>
        <v>45</v>
      </c>
      <c r="Z11" s="63">
        <f>IF('Score Sheet (ENTER DATA)'!Z11=0,"",'Score Sheet (ENTER DATA)'!Z11)</f>
        <v>30</v>
      </c>
      <c r="AA11" s="63">
        <f>IF('Score Sheet (ENTER DATA)'!AA11=0,"",'Score Sheet (ENTER DATA)'!AA11)</f>
        <v>17</v>
      </c>
      <c r="AB11" s="63">
        <f>IF('Score Sheet (ENTER DATA)'!AB11=0,"",'Score Sheet (ENTER DATA)'!AB11)</f>
        <v>6</v>
      </c>
      <c r="AC11" s="63">
        <f>IF('Score Sheet (ENTER DATA)'!AC11=0,"",'Score Sheet (ENTER DATA)'!AC11)</f>
        <v>42</v>
      </c>
      <c r="AD11" s="63">
        <f>IF('Score Sheet (ENTER DATA)'!AD11=0,"",'Score Sheet (ENTER DATA)'!AD11)</f>
        <v>29</v>
      </c>
      <c r="AE11" s="63">
        <f>IF('Score Sheet (ENTER DATA)'!AE11=0,"",'Score Sheet (ENTER DATA)'!AE11)</f>
        <v>18</v>
      </c>
      <c r="AF11" s="63">
        <f>IF('Score Sheet (ENTER DATA)'!AF11=0,"",'Score Sheet (ENTER DATA)'!AF11)</f>
        <v>6</v>
      </c>
      <c r="AG11" s="10">
        <v>3</v>
      </c>
    </row>
    <row r="12" spans="1:33" s="19" customFormat="1" ht="13.5" customHeight="1" thickBot="1">
      <c r="A12" s="58" t="str">
        <f>IF(ISBLANK('Score Sheet (ENTER DATA)'!C13),"",'Score Sheet (ENTER DATA)'!A13)</f>
        <v>FR</v>
      </c>
      <c r="B12" s="59">
        <f>IF(ISBLANK('Score Sheet (ENTER DATA)'!C13),"",'Score Sheet (ENTER DATA)'!B13)</f>
        <v>3</v>
      </c>
      <c r="C12" s="60" t="str">
        <f>IF(ISBLANK('Score Sheet (ENTER DATA)'!C13),"",'Score Sheet (ENTER DATA)'!C13)</f>
        <v>Caelan Lee - 12</v>
      </c>
      <c r="D12" s="61">
        <f>IF(ISBLANK('Score Sheet (ENTER DATA)'!D13),"",'Score Sheet (ENTER DATA)'!D13)</f>
        <v>6</v>
      </c>
      <c r="E12" s="61">
        <f>IF(ISBLANK('Score Sheet (ENTER DATA)'!E13),"",'Score Sheet (ENTER DATA)'!E13)</f>
        <v>5</v>
      </c>
      <c r="F12" s="61">
        <f>IF(ISBLANK('Score Sheet (ENTER DATA)'!F13),"",'Score Sheet (ENTER DATA)'!F13)</f>
        <v>5</v>
      </c>
      <c r="G12" s="61">
        <f>IF(ISBLANK('Score Sheet (ENTER DATA)'!G13),"",'Score Sheet (ENTER DATA)'!G13)</f>
        <v>4</v>
      </c>
      <c r="H12" s="61">
        <f>IF(ISBLANK('Score Sheet (ENTER DATA)'!H13),"",'Score Sheet (ENTER DATA)'!H13)</f>
        <v>6</v>
      </c>
      <c r="I12" s="61">
        <f>IF(ISBLANK('Score Sheet (ENTER DATA)'!I13),"",'Score Sheet (ENTER DATA)'!I13)</f>
        <v>4</v>
      </c>
      <c r="J12" s="61">
        <f>IF(ISBLANK('Score Sheet (ENTER DATA)'!J13),"",'Score Sheet (ENTER DATA)'!J13)</f>
        <v>4</v>
      </c>
      <c r="K12" s="61">
        <f>IF(ISBLANK('Score Sheet (ENTER DATA)'!K13),"",'Score Sheet (ENTER DATA)'!K13)</f>
        <v>5</v>
      </c>
      <c r="L12" s="61">
        <f>IF(ISBLANK('Score Sheet (ENTER DATA)'!L13),"",'Score Sheet (ENTER DATA)'!L13)</f>
        <v>3</v>
      </c>
      <c r="M12" s="62">
        <f>IF('Score Sheet (ENTER DATA)'!M13=0,"",'Score Sheet (ENTER DATA)'!M13)</f>
        <v>42</v>
      </c>
      <c r="N12" s="61">
        <f>IF(ISBLANK('Score Sheet (ENTER DATA)'!N13),"",'Score Sheet (ENTER DATA)'!N13)</f>
        <v>5</v>
      </c>
      <c r="O12" s="61">
        <f>IF(ISBLANK('Score Sheet (ENTER DATA)'!O13),"",'Score Sheet (ENTER DATA)'!O13)</f>
        <v>6</v>
      </c>
      <c r="P12" s="61">
        <f>IF(ISBLANK('Score Sheet (ENTER DATA)'!P13),"",'Score Sheet (ENTER DATA)'!P13)</f>
        <v>5</v>
      </c>
      <c r="Q12" s="61">
        <f>IF(ISBLANK('Score Sheet (ENTER DATA)'!Q13),"",'Score Sheet (ENTER DATA)'!Q13)</f>
        <v>5</v>
      </c>
      <c r="R12" s="61">
        <f>IF(ISBLANK('Score Sheet (ENTER DATA)'!R13),"",'Score Sheet (ENTER DATA)'!R13)</f>
        <v>5</v>
      </c>
      <c r="S12" s="61">
        <f>IF(ISBLANK('Score Sheet (ENTER DATA)'!S13),"",'Score Sheet (ENTER DATA)'!S13)</f>
        <v>6</v>
      </c>
      <c r="T12" s="61">
        <f>IF(ISBLANK('Score Sheet (ENTER DATA)'!T13),"",'Score Sheet (ENTER DATA)'!T13)</f>
        <v>6</v>
      </c>
      <c r="U12" s="61">
        <f>IF(ISBLANK('Score Sheet (ENTER DATA)'!U13),"",'Score Sheet (ENTER DATA)'!U13)</f>
        <v>3</v>
      </c>
      <c r="V12" s="61">
        <f>IF(ISBLANK('Score Sheet (ENTER DATA)'!V13),"",'Score Sheet (ENTER DATA)'!V13)</f>
        <v>5</v>
      </c>
      <c r="W12" s="31">
        <f>IF('Score Sheet (ENTER DATA)'!W13=0,"",'Score Sheet (ENTER DATA)'!W13)</f>
        <v>46</v>
      </c>
      <c r="X12" s="63">
        <f>IF('Score Sheet (ENTER DATA)'!X13=0,"",'Score Sheet (ENTER DATA)'!X13)</f>
        <v>88</v>
      </c>
      <c r="Y12" s="63">
        <f>IF('Score Sheet (ENTER DATA)'!Y13=0,"",'Score Sheet (ENTER DATA)'!Y13)</f>
        <v>46</v>
      </c>
      <c r="Z12" s="63">
        <f>IF('Score Sheet (ENTER DATA)'!Z13=0,"",'Score Sheet (ENTER DATA)'!Z13)</f>
        <v>30</v>
      </c>
      <c r="AA12" s="63">
        <f>IF('Score Sheet (ENTER DATA)'!AA13=0,"",'Score Sheet (ENTER DATA)'!AA13)</f>
        <v>14</v>
      </c>
      <c r="AB12" s="63">
        <f>IF('Score Sheet (ENTER DATA)'!AB13=0,"",'Score Sheet (ENTER DATA)'!AB13)</f>
        <v>5</v>
      </c>
      <c r="AC12" s="63">
        <f>IF('Score Sheet (ENTER DATA)'!AC13=0,"",'Score Sheet (ENTER DATA)'!AC13)</f>
        <v>42</v>
      </c>
      <c r="AD12" s="63">
        <f>IF('Score Sheet (ENTER DATA)'!AD13=0,"",'Score Sheet (ENTER DATA)'!AD13)</f>
        <v>26</v>
      </c>
      <c r="AE12" s="63">
        <f>IF('Score Sheet (ENTER DATA)'!AE13=0,"",'Score Sheet (ENTER DATA)'!AE13)</f>
        <v>12</v>
      </c>
      <c r="AF12" s="63">
        <f>IF('Score Sheet (ENTER DATA)'!AF13=0,"",'Score Sheet (ENTER DATA)'!AF13)</f>
        <v>3</v>
      </c>
      <c r="AG12" s="10">
        <v>4</v>
      </c>
    </row>
    <row r="13" spans="1:33" s="19" customFormat="1" ht="13.5" customHeight="1" thickBot="1">
      <c r="A13" s="58" t="str">
        <f>IF(ISBLANK('Score Sheet (ENTER DATA)'!C82),"",'Score Sheet (ENTER DATA)'!A82)</f>
        <v>KB</v>
      </c>
      <c r="B13" s="59">
        <f>IF(ISBLANK('Score Sheet (ENTER DATA)'!C82),"",'Score Sheet (ENTER DATA)'!B82)</f>
        <v>1</v>
      </c>
      <c r="C13" s="60" t="str">
        <f>IF(ISBLANK('Score Sheet (ENTER DATA)'!C82),"",'Score Sheet (ENTER DATA)'!C82)</f>
        <v>Ava Litkey - 11</v>
      </c>
      <c r="D13" s="61">
        <f>IF(ISBLANK('Score Sheet (ENTER DATA)'!D82),"",'Score Sheet (ENTER DATA)'!D82)</f>
        <v>4</v>
      </c>
      <c r="E13" s="61">
        <f>IF(ISBLANK('Score Sheet (ENTER DATA)'!E82),"",'Score Sheet (ENTER DATA)'!E82)</f>
        <v>3</v>
      </c>
      <c r="F13" s="61">
        <f>IF(ISBLANK('Score Sheet (ENTER DATA)'!F82),"",'Score Sheet (ENTER DATA)'!F82)</f>
        <v>5</v>
      </c>
      <c r="G13" s="61">
        <f>IF(ISBLANK('Score Sheet (ENTER DATA)'!G82),"",'Score Sheet (ENTER DATA)'!G82)</f>
        <v>3</v>
      </c>
      <c r="H13" s="61">
        <f>IF(ISBLANK('Score Sheet (ENTER DATA)'!H82),"",'Score Sheet (ENTER DATA)'!H82)</f>
        <v>4</v>
      </c>
      <c r="I13" s="61">
        <f>IF(ISBLANK('Score Sheet (ENTER DATA)'!I82),"",'Score Sheet (ENTER DATA)'!I82)</f>
        <v>6</v>
      </c>
      <c r="J13" s="61">
        <f>IF(ISBLANK('Score Sheet (ENTER DATA)'!J82),"",'Score Sheet (ENTER DATA)'!J82)</f>
        <v>6</v>
      </c>
      <c r="K13" s="61">
        <f>IF(ISBLANK('Score Sheet (ENTER DATA)'!K82),"",'Score Sheet (ENTER DATA)'!K82)</f>
        <v>7</v>
      </c>
      <c r="L13" s="61">
        <f>IF(ISBLANK('Score Sheet (ENTER DATA)'!L82),"",'Score Sheet (ENTER DATA)'!L82)</f>
        <v>8</v>
      </c>
      <c r="M13" s="62">
        <f>IF('Score Sheet (ENTER DATA)'!M82=0,"",'Score Sheet (ENTER DATA)'!M82)</f>
        <v>46</v>
      </c>
      <c r="N13" s="61">
        <f>IF(ISBLANK('Score Sheet (ENTER DATA)'!N82),"",'Score Sheet (ENTER DATA)'!N82)</f>
        <v>5</v>
      </c>
      <c r="O13" s="61">
        <f>IF(ISBLANK('Score Sheet (ENTER DATA)'!O82),"",'Score Sheet (ENTER DATA)'!O82)</f>
        <v>5</v>
      </c>
      <c r="P13" s="61">
        <f>IF(ISBLANK('Score Sheet (ENTER DATA)'!P82),"",'Score Sheet (ENTER DATA)'!P82)</f>
        <v>6</v>
      </c>
      <c r="Q13" s="61">
        <f>IF(ISBLANK('Score Sheet (ENTER DATA)'!Q82),"",'Score Sheet (ENTER DATA)'!Q82)</f>
        <v>6</v>
      </c>
      <c r="R13" s="61">
        <f>IF(ISBLANK('Score Sheet (ENTER DATA)'!R82),"",'Score Sheet (ENTER DATA)'!R82)</f>
        <v>4</v>
      </c>
      <c r="S13" s="61">
        <f>IF(ISBLANK('Score Sheet (ENTER DATA)'!S82),"",'Score Sheet (ENTER DATA)'!S82)</f>
        <v>4</v>
      </c>
      <c r="T13" s="61">
        <f>IF(ISBLANK('Score Sheet (ENTER DATA)'!T82),"",'Score Sheet (ENTER DATA)'!T82)</f>
        <v>5</v>
      </c>
      <c r="U13" s="61">
        <f>IF(ISBLANK('Score Sheet (ENTER DATA)'!U82),"",'Score Sheet (ENTER DATA)'!U82)</f>
        <v>4</v>
      </c>
      <c r="V13" s="61">
        <f>IF(ISBLANK('Score Sheet (ENTER DATA)'!V82),"",'Score Sheet (ENTER DATA)'!V82)</f>
        <v>5</v>
      </c>
      <c r="W13" s="31">
        <f>IF('Score Sheet (ENTER DATA)'!W82=0,"",'Score Sheet (ENTER DATA)'!W82)</f>
        <v>44</v>
      </c>
      <c r="X13" s="63">
        <f>IF('Score Sheet (ENTER DATA)'!X82=0,"",'Score Sheet (ENTER DATA)'!X82)</f>
        <v>90</v>
      </c>
      <c r="Y13" s="63">
        <f>IF('Score Sheet (ENTER DATA)'!Y82=0,"",'Score Sheet (ENTER DATA)'!Y82)</f>
        <v>44</v>
      </c>
      <c r="Z13" s="63">
        <f>IF('Score Sheet (ENTER DATA)'!Z82=0,"",'Score Sheet (ENTER DATA)'!Z82)</f>
        <v>28</v>
      </c>
      <c r="AA13" s="63">
        <f>IF('Score Sheet (ENTER DATA)'!AA82=0,"",'Score Sheet (ENTER DATA)'!AA82)</f>
        <v>14</v>
      </c>
      <c r="AB13" s="63">
        <f>IF('Score Sheet (ENTER DATA)'!AB82=0,"",'Score Sheet (ENTER DATA)'!AB82)</f>
        <v>5</v>
      </c>
      <c r="AC13" s="63">
        <f>IF('Score Sheet (ENTER DATA)'!AC82=0,"",'Score Sheet (ENTER DATA)'!AC82)</f>
        <v>46</v>
      </c>
      <c r="AD13" s="63">
        <f>IF('Score Sheet (ENTER DATA)'!AD82=0,"",'Score Sheet (ENTER DATA)'!AD82)</f>
        <v>34</v>
      </c>
      <c r="AE13" s="63">
        <f>IF('Score Sheet (ENTER DATA)'!AE82=0,"",'Score Sheet (ENTER DATA)'!AE82)</f>
        <v>21</v>
      </c>
      <c r="AF13" s="63">
        <f>IF('Score Sheet (ENTER DATA)'!AF82=0,"",'Score Sheet (ENTER DATA)'!AF82)</f>
        <v>8</v>
      </c>
      <c r="AG13" s="10">
        <v>5</v>
      </c>
    </row>
    <row r="14" spans="1:33" s="19" customFormat="1" ht="13.5" customHeight="1" thickBot="1">
      <c r="A14" s="58" t="str">
        <f>IF(ISBLANK('Score Sheet (ENTER DATA)'!C14),"",'Score Sheet (ENTER DATA)'!A14)</f>
        <v>FR</v>
      </c>
      <c r="B14" s="59">
        <f>IF(ISBLANK('Score Sheet (ENTER DATA)'!C14),"",'Score Sheet (ENTER DATA)'!B14)</f>
        <v>4</v>
      </c>
      <c r="C14" s="60" t="str">
        <f>IF(ISBLANK('Score Sheet (ENTER DATA)'!C14),"",'Score Sheet (ENTER DATA)'!C14)</f>
        <v>Stella Ruffalo - 12</v>
      </c>
      <c r="D14" s="61">
        <f>IF(ISBLANK('Score Sheet (ENTER DATA)'!D14),"",'Score Sheet (ENTER DATA)'!D14)</f>
        <v>5</v>
      </c>
      <c r="E14" s="61">
        <f>IF(ISBLANK('Score Sheet (ENTER DATA)'!E14),"",'Score Sheet (ENTER DATA)'!E14)</f>
        <v>6</v>
      </c>
      <c r="F14" s="61">
        <f>IF(ISBLANK('Score Sheet (ENTER DATA)'!F14),"",'Score Sheet (ENTER DATA)'!F14)</f>
        <v>5</v>
      </c>
      <c r="G14" s="61">
        <f>IF(ISBLANK('Score Sheet (ENTER DATA)'!G14),"",'Score Sheet (ENTER DATA)'!G14)</f>
        <v>3</v>
      </c>
      <c r="H14" s="61">
        <f>IF(ISBLANK('Score Sheet (ENTER DATA)'!H14),"",'Score Sheet (ENTER DATA)'!H14)</f>
        <v>6</v>
      </c>
      <c r="I14" s="61">
        <f>IF(ISBLANK('Score Sheet (ENTER DATA)'!I14),"",'Score Sheet (ENTER DATA)'!I14)</f>
        <v>4</v>
      </c>
      <c r="J14" s="61">
        <f>IF(ISBLANK('Score Sheet (ENTER DATA)'!J14),"",'Score Sheet (ENTER DATA)'!J14)</f>
        <v>4</v>
      </c>
      <c r="K14" s="61">
        <f>IF(ISBLANK('Score Sheet (ENTER DATA)'!K14),"",'Score Sheet (ENTER DATA)'!K14)</f>
        <v>7</v>
      </c>
      <c r="L14" s="61">
        <f>IF(ISBLANK('Score Sheet (ENTER DATA)'!L14),"",'Score Sheet (ENTER DATA)'!L14)</f>
        <v>5</v>
      </c>
      <c r="M14" s="62">
        <f>IF('Score Sheet (ENTER DATA)'!M14=0,"",'Score Sheet (ENTER DATA)'!M14)</f>
        <v>45</v>
      </c>
      <c r="N14" s="61">
        <f>IF(ISBLANK('Score Sheet (ENTER DATA)'!N14),"",'Score Sheet (ENTER DATA)'!N14)</f>
        <v>6</v>
      </c>
      <c r="O14" s="61">
        <f>IF(ISBLANK('Score Sheet (ENTER DATA)'!O14),"",'Score Sheet (ENTER DATA)'!O14)</f>
        <v>3</v>
      </c>
      <c r="P14" s="61">
        <f>IF(ISBLANK('Score Sheet (ENTER DATA)'!P14),"",'Score Sheet (ENTER DATA)'!P14)</f>
        <v>5</v>
      </c>
      <c r="Q14" s="61">
        <f>IF(ISBLANK('Score Sheet (ENTER DATA)'!Q14),"",'Score Sheet (ENTER DATA)'!Q14)</f>
        <v>6</v>
      </c>
      <c r="R14" s="61">
        <f>IF(ISBLANK('Score Sheet (ENTER DATA)'!R14),"",'Score Sheet (ENTER DATA)'!R14)</f>
        <v>7</v>
      </c>
      <c r="S14" s="61">
        <f>IF(ISBLANK('Score Sheet (ENTER DATA)'!S14),"",'Score Sheet (ENTER DATA)'!S14)</f>
        <v>4</v>
      </c>
      <c r="T14" s="61">
        <f>IF(ISBLANK('Score Sheet (ENTER DATA)'!T14),"",'Score Sheet (ENTER DATA)'!T14)</f>
        <v>6</v>
      </c>
      <c r="U14" s="61">
        <f>IF(ISBLANK('Score Sheet (ENTER DATA)'!U14),"",'Score Sheet (ENTER DATA)'!U14)</f>
        <v>4</v>
      </c>
      <c r="V14" s="61">
        <f>IF(ISBLANK('Score Sheet (ENTER DATA)'!V14),"",'Score Sheet (ENTER DATA)'!V14)</f>
        <v>6</v>
      </c>
      <c r="W14" s="31">
        <f>IF('Score Sheet (ENTER DATA)'!W14=0,"",'Score Sheet (ENTER DATA)'!W14)</f>
        <v>47</v>
      </c>
      <c r="X14" s="63">
        <f>IF('Score Sheet (ENTER DATA)'!X14=0,"",'Score Sheet (ENTER DATA)'!X14)</f>
        <v>92</v>
      </c>
      <c r="Y14" s="64">
        <f>IF('Score Sheet (ENTER DATA)'!Y14=0,"",'Score Sheet (ENTER DATA)'!Y14)</f>
        <v>47</v>
      </c>
      <c r="Z14" s="64">
        <f>IF('Score Sheet (ENTER DATA)'!Z14=0,"",'Score Sheet (ENTER DATA)'!Z14)</f>
        <v>33</v>
      </c>
      <c r="AA14" s="64">
        <f>IF('Score Sheet (ENTER DATA)'!AA14=0,"",'Score Sheet (ENTER DATA)'!AA14)</f>
        <v>16</v>
      </c>
      <c r="AB14" s="64">
        <f>IF('Score Sheet (ENTER DATA)'!AB14=0,"",'Score Sheet (ENTER DATA)'!AB14)</f>
        <v>6</v>
      </c>
      <c r="AC14" s="64">
        <f>IF('Score Sheet (ENTER DATA)'!AC14=0,"",'Score Sheet (ENTER DATA)'!AC14)</f>
        <v>45</v>
      </c>
      <c r="AD14" s="64">
        <f>IF('Score Sheet (ENTER DATA)'!AD14=0,"",'Score Sheet (ENTER DATA)'!AD14)</f>
        <v>29</v>
      </c>
      <c r="AE14" s="64">
        <f>IF('Score Sheet (ENTER DATA)'!AE14=0,"",'Score Sheet (ENTER DATA)'!AE14)</f>
        <v>16</v>
      </c>
      <c r="AF14" s="64">
        <f>IF('Score Sheet (ENTER DATA)'!AF14=0,"",'Score Sheet (ENTER DATA)'!AF14)</f>
        <v>5</v>
      </c>
      <c r="AG14" s="10">
        <v>6</v>
      </c>
    </row>
    <row r="15" spans="1:33" s="19" customFormat="1" ht="13.5" customHeight="1" thickBot="1">
      <c r="A15" s="58" t="str">
        <f>IF(ISBLANK('Score Sheet (ENTER DATA)'!C29),"",'Score Sheet (ENTER DATA)'!A29)</f>
        <v>OC</v>
      </c>
      <c r="B15" s="59">
        <f>IF(ISBLANK('Score Sheet (ENTER DATA)'!C29),"",'Score Sheet (ENTER DATA)'!B29)</f>
        <v>1</v>
      </c>
      <c r="C15" s="60" t="str">
        <f>IF(ISBLANK('Score Sheet (ENTER DATA)'!C29),"",'Score Sheet (ENTER DATA)'!C29)</f>
        <v>Morgan Freimark - 12</v>
      </c>
      <c r="D15" s="61">
        <f>IF(ISBLANK('Score Sheet (ENTER DATA)'!D29),"",'Score Sheet (ENTER DATA)'!D29)</f>
        <v>6</v>
      </c>
      <c r="E15" s="61">
        <f>IF(ISBLANK('Score Sheet (ENTER DATA)'!E29),"",'Score Sheet (ENTER DATA)'!E29)</f>
        <v>3</v>
      </c>
      <c r="F15" s="61">
        <f>IF(ISBLANK('Score Sheet (ENTER DATA)'!F29),"",'Score Sheet (ENTER DATA)'!F29)</f>
        <v>6</v>
      </c>
      <c r="G15" s="61">
        <f>IF(ISBLANK('Score Sheet (ENTER DATA)'!G29),"",'Score Sheet (ENTER DATA)'!G29)</f>
        <v>5</v>
      </c>
      <c r="H15" s="61">
        <f>IF(ISBLANK('Score Sheet (ENTER DATA)'!H29),"",'Score Sheet (ENTER DATA)'!H29)</f>
        <v>5</v>
      </c>
      <c r="I15" s="61">
        <f>IF(ISBLANK('Score Sheet (ENTER DATA)'!I29),"",'Score Sheet (ENTER DATA)'!I29)</f>
        <v>6</v>
      </c>
      <c r="J15" s="61">
        <f>IF(ISBLANK('Score Sheet (ENTER DATA)'!J29),"",'Score Sheet (ENTER DATA)'!J29)</f>
        <v>5</v>
      </c>
      <c r="K15" s="61">
        <f>IF(ISBLANK('Score Sheet (ENTER DATA)'!K29),"",'Score Sheet (ENTER DATA)'!K29)</f>
        <v>6</v>
      </c>
      <c r="L15" s="61">
        <f>IF(ISBLANK('Score Sheet (ENTER DATA)'!L29),"",'Score Sheet (ENTER DATA)'!L29)</f>
        <v>7</v>
      </c>
      <c r="M15" s="62">
        <f>IF('Score Sheet (ENTER DATA)'!M29=0,"",'Score Sheet (ENTER DATA)'!M29)</f>
        <v>49</v>
      </c>
      <c r="N15" s="61">
        <f>IF(ISBLANK('Score Sheet (ENTER DATA)'!N29),"",'Score Sheet (ENTER DATA)'!N29)</f>
        <v>5</v>
      </c>
      <c r="O15" s="61">
        <f>IF(ISBLANK('Score Sheet (ENTER DATA)'!O29),"",'Score Sheet (ENTER DATA)'!O29)</f>
        <v>4</v>
      </c>
      <c r="P15" s="61">
        <f>IF(ISBLANK('Score Sheet (ENTER DATA)'!P29),"",'Score Sheet (ENTER DATA)'!P29)</f>
        <v>5</v>
      </c>
      <c r="Q15" s="61">
        <f>IF(ISBLANK('Score Sheet (ENTER DATA)'!Q29),"",'Score Sheet (ENTER DATA)'!Q29)</f>
        <v>6</v>
      </c>
      <c r="R15" s="61">
        <f>IF(ISBLANK('Score Sheet (ENTER DATA)'!R29),"",'Score Sheet (ENTER DATA)'!R29)</f>
        <v>6</v>
      </c>
      <c r="S15" s="61">
        <f>IF(ISBLANK('Score Sheet (ENTER DATA)'!S29),"",'Score Sheet (ENTER DATA)'!S29)</f>
        <v>8</v>
      </c>
      <c r="T15" s="61">
        <f>IF(ISBLANK('Score Sheet (ENTER DATA)'!T29),"",'Score Sheet (ENTER DATA)'!T29)</f>
        <v>5</v>
      </c>
      <c r="U15" s="61">
        <f>IF(ISBLANK('Score Sheet (ENTER DATA)'!U29),"",'Score Sheet (ENTER DATA)'!U29)</f>
        <v>5</v>
      </c>
      <c r="V15" s="61">
        <f>IF(ISBLANK('Score Sheet (ENTER DATA)'!V29),"",'Score Sheet (ENTER DATA)'!V29)</f>
        <v>6</v>
      </c>
      <c r="W15" s="31">
        <f>IF('Score Sheet (ENTER DATA)'!W29=0,"",'Score Sheet (ENTER DATA)'!W29)</f>
        <v>50</v>
      </c>
      <c r="X15" s="63">
        <f>IF('Score Sheet (ENTER DATA)'!X29=0,"",'Score Sheet (ENTER DATA)'!X29)</f>
        <v>99</v>
      </c>
      <c r="Y15" s="64">
        <f>IF('Score Sheet (ENTER DATA)'!Y29=0,"",'Score Sheet (ENTER DATA)'!Y29)</f>
        <v>50</v>
      </c>
      <c r="Z15" s="64">
        <f>IF('Score Sheet (ENTER DATA)'!Z29=0,"",'Score Sheet (ENTER DATA)'!Z29)</f>
        <v>36</v>
      </c>
      <c r="AA15" s="64">
        <f>IF('Score Sheet (ENTER DATA)'!AA29=0,"",'Score Sheet (ENTER DATA)'!AA29)</f>
        <v>16</v>
      </c>
      <c r="AB15" s="64">
        <f>IF('Score Sheet (ENTER DATA)'!AB29=0,"",'Score Sheet (ENTER DATA)'!AB29)</f>
        <v>6</v>
      </c>
      <c r="AC15" s="64">
        <f>IF('Score Sheet (ENTER DATA)'!AC29=0,"",'Score Sheet (ENTER DATA)'!AC29)</f>
        <v>49</v>
      </c>
      <c r="AD15" s="64">
        <f>IF('Score Sheet (ENTER DATA)'!AD29=0,"",'Score Sheet (ENTER DATA)'!AD29)</f>
        <v>34</v>
      </c>
      <c r="AE15" s="64">
        <f>IF('Score Sheet (ENTER DATA)'!AE29=0,"",'Score Sheet (ENTER DATA)'!AE29)</f>
        <v>18</v>
      </c>
      <c r="AF15" s="64">
        <f>IF('Score Sheet (ENTER DATA)'!AF29=0,"",'Score Sheet (ENTER DATA)'!AF29)</f>
        <v>7</v>
      </c>
      <c r="AG15" s="10">
        <v>7</v>
      </c>
    </row>
    <row r="16" spans="1:33" s="19" customFormat="1" ht="13.5" customHeight="1" thickBot="1">
      <c r="A16" s="58" t="str">
        <f>IF(ISBLANK('Score Sheet (ENTER DATA)'!C15),"",'Score Sheet (ENTER DATA)'!A15)</f>
        <v>FR</v>
      </c>
      <c r="B16" s="59">
        <f>IF(ISBLANK('Score Sheet (ENTER DATA)'!C15),"",'Score Sheet (ENTER DATA)'!B15)</f>
        <v>5</v>
      </c>
      <c r="C16" s="60" t="str">
        <f>IF(ISBLANK('Score Sheet (ENTER DATA)'!C15),"",'Score Sheet (ENTER DATA)'!C15)</f>
        <v>Erin Kemper - 12</v>
      </c>
      <c r="D16" s="61">
        <f>IF(ISBLANK('Score Sheet (ENTER DATA)'!D15),"",'Score Sheet (ENTER DATA)'!D15)</f>
        <v>5</v>
      </c>
      <c r="E16" s="61">
        <f>IF(ISBLANK('Score Sheet (ENTER DATA)'!E15),"",'Score Sheet (ENTER DATA)'!E15)</f>
        <v>3</v>
      </c>
      <c r="F16" s="61">
        <f>IF(ISBLANK('Score Sheet (ENTER DATA)'!F15),"",'Score Sheet (ENTER DATA)'!F15)</f>
        <v>6</v>
      </c>
      <c r="G16" s="61">
        <f>IF(ISBLANK('Score Sheet (ENTER DATA)'!G15),"",'Score Sheet (ENTER DATA)'!G15)</f>
        <v>5</v>
      </c>
      <c r="H16" s="61">
        <f>IF(ISBLANK('Score Sheet (ENTER DATA)'!H15),"",'Score Sheet (ENTER DATA)'!H15)</f>
        <v>7</v>
      </c>
      <c r="I16" s="61">
        <f>IF(ISBLANK('Score Sheet (ENTER DATA)'!I15),"",'Score Sheet (ENTER DATA)'!I15)</f>
        <v>5</v>
      </c>
      <c r="J16" s="61">
        <f>IF(ISBLANK('Score Sheet (ENTER DATA)'!J15),"",'Score Sheet (ENTER DATA)'!J15)</f>
        <v>6</v>
      </c>
      <c r="K16" s="61">
        <f>IF(ISBLANK('Score Sheet (ENTER DATA)'!K15),"",'Score Sheet (ENTER DATA)'!K15)</f>
        <v>6</v>
      </c>
      <c r="L16" s="61">
        <f>IF(ISBLANK('Score Sheet (ENTER DATA)'!L15),"",'Score Sheet (ENTER DATA)'!L15)</f>
        <v>4</v>
      </c>
      <c r="M16" s="62">
        <f>IF('Score Sheet (ENTER DATA)'!M15=0,"",'Score Sheet (ENTER DATA)'!M15)</f>
        <v>47</v>
      </c>
      <c r="N16" s="61">
        <f>IF(ISBLANK('Score Sheet (ENTER DATA)'!N15),"",'Score Sheet (ENTER DATA)'!N15)</f>
        <v>7</v>
      </c>
      <c r="O16" s="61">
        <f>IF(ISBLANK('Score Sheet (ENTER DATA)'!O15),"",'Score Sheet (ENTER DATA)'!O15)</f>
        <v>5</v>
      </c>
      <c r="P16" s="61">
        <f>IF(ISBLANK('Score Sheet (ENTER DATA)'!P15),"",'Score Sheet (ENTER DATA)'!P15)</f>
        <v>6</v>
      </c>
      <c r="Q16" s="61">
        <f>IF(ISBLANK('Score Sheet (ENTER DATA)'!Q15),"",'Score Sheet (ENTER DATA)'!Q15)</f>
        <v>7</v>
      </c>
      <c r="R16" s="61">
        <f>IF(ISBLANK('Score Sheet (ENTER DATA)'!R15),"",'Score Sheet (ENTER DATA)'!R15)</f>
        <v>5</v>
      </c>
      <c r="S16" s="61">
        <f>IF(ISBLANK('Score Sheet (ENTER DATA)'!S15),"",'Score Sheet (ENTER DATA)'!S15)</f>
        <v>6</v>
      </c>
      <c r="T16" s="61">
        <f>IF(ISBLANK('Score Sheet (ENTER DATA)'!T15),"",'Score Sheet (ENTER DATA)'!T15)</f>
        <v>7</v>
      </c>
      <c r="U16" s="61">
        <f>IF(ISBLANK('Score Sheet (ENTER DATA)'!U15),"",'Score Sheet (ENTER DATA)'!U15)</f>
        <v>4</v>
      </c>
      <c r="V16" s="61">
        <f>IF(ISBLANK('Score Sheet (ENTER DATA)'!V15),"",'Score Sheet (ENTER DATA)'!V15)</f>
        <v>6</v>
      </c>
      <c r="W16" s="31">
        <f>IF('Score Sheet (ENTER DATA)'!W15=0,"",'Score Sheet (ENTER DATA)'!W15)</f>
        <v>53</v>
      </c>
      <c r="X16" s="63">
        <f>IF('Score Sheet (ENTER DATA)'!X15=0,"",'Score Sheet (ENTER DATA)'!X15)</f>
        <v>100</v>
      </c>
      <c r="Y16" s="64">
        <f>IF('Score Sheet (ENTER DATA)'!Y15=0,"",'Score Sheet (ENTER DATA)'!Y15)</f>
        <v>53</v>
      </c>
      <c r="Z16" s="64">
        <f>IF('Score Sheet (ENTER DATA)'!Z15=0,"",'Score Sheet (ENTER DATA)'!Z15)</f>
        <v>35</v>
      </c>
      <c r="AA16" s="64">
        <f>IF('Score Sheet (ENTER DATA)'!AA15=0,"",'Score Sheet (ENTER DATA)'!AA15)</f>
        <v>17</v>
      </c>
      <c r="AB16" s="64">
        <f>IF('Score Sheet (ENTER DATA)'!AB15=0,"",'Score Sheet (ENTER DATA)'!AB15)</f>
        <v>6</v>
      </c>
      <c r="AC16" s="64">
        <f>IF('Score Sheet (ENTER DATA)'!AC15=0,"",'Score Sheet (ENTER DATA)'!AC15)</f>
        <v>47</v>
      </c>
      <c r="AD16" s="64">
        <f>IF('Score Sheet (ENTER DATA)'!AD15=0,"",'Score Sheet (ENTER DATA)'!AD15)</f>
        <v>33</v>
      </c>
      <c r="AE16" s="64">
        <f>IF('Score Sheet (ENTER DATA)'!AE15=0,"",'Score Sheet (ENTER DATA)'!AE15)</f>
        <v>16</v>
      </c>
      <c r="AF16" s="64">
        <f>IF('Score Sheet (ENTER DATA)'!AF15=0,"",'Score Sheet (ENTER DATA)'!AF15)</f>
        <v>4</v>
      </c>
      <c r="AG16" s="10">
        <v>8</v>
      </c>
    </row>
    <row r="17" spans="1:33" s="19" customFormat="1" ht="13.5" customHeight="1" thickBot="1">
      <c r="A17" s="58" t="str">
        <f>IF(ISBLANK('Score Sheet (ENTER DATA)'!C30),"",'Score Sheet (ENTER DATA)'!A30)</f>
        <v>OC</v>
      </c>
      <c r="B17" s="59">
        <f>IF(ISBLANK('Score Sheet (ENTER DATA)'!C30),"",'Score Sheet (ENTER DATA)'!B30)</f>
        <v>2</v>
      </c>
      <c r="C17" s="60" t="str">
        <f>IF(ISBLANK('Score Sheet (ENTER DATA)'!C30),"",'Score Sheet (ENTER DATA)'!C30)</f>
        <v>Paige Thome - 10 </v>
      </c>
      <c r="D17" s="61">
        <f>IF(ISBLANK('Score Sheet (ENTER DATA)'!D30),"",'Score Sheet (ENTER DATA)'!D30)</f>
        <v>7</v>
      </c>
      <c r="E17" s="61">
        <f>IF(ISBLANK('Score Sheet (ENTER DATA)'!E30),"",'Score Sheet (ENTER DATA)'!E30)</f>
        <v>4</v>
      </c>
      <c r="F17" s="61">
        <f>IF(ISBLANK('Score Sheet (ENTER DATA)'!F30),"",'Score Sheet (ENTER DATA)'!F30)</f>
        <v>6</v>
      </c>
      <c r="G17" s="61">
        <f>IF(ISBLANK('Score Sheet (ENTER DATA)'!G30),"",'Score Sheet (ENTER DATA)'!G30)</f>
        <v>6</v>
      </c>
      <c r="H17" s="61">
        <f>IF(ISBLANK('Score Sheet (ENTER DATA)'!H30),"",'Score Sheet (ENTER DATA)'!H30)</f>
        <v>5</v>
      </c>
      <c r="I17" s="61">
        <f>IF(ISBLANK('Score Sheet (ENTER DATA)'!I30),"",'Score Sheet (ENTER DATA)'!I30)</f>
        <v>4</v>
      </c>
      <c r="J17" s="61">
        <f>IF(ISBLANK('Score Sheet (ENTER DATA)'!J30),"",'Score Sheet (ENTER DATA)'!J30)</f>
        <v>5</v>
      </c>
      <c r="K17" s="61">
        <f>IF(ISBLANK('Score Sheet (ENTER DATA)'!K30),"",'Score Sheet (ENTER DATA)'!K30)</f>
        <v>7</v>
      </c>
      <c r="L17" s="61">
        <f>IF(ISBLANK('Score Sheet (ENTER DATA)'!L30),"",'Score Sheet (ENTER DATA)'!L30)</f>
        <v>8</v>
      </c>
      <c r="M17" s="62">
        <f>IF('Score Sheet (ENTER DATA)'!M30=0,"",'Score Sheet (ENTER DATA)'!M30)</f>
        <v>52</v>
      </c>
      <c r="N17" s="61">
        <f>IF(ISBLANK('Score Sheet (ENTER DATA)'!N30),"",'Score Sheet (ENTER DATA)'!N30)</f>
        <v>6</v>
      </c>
      <c r="O17" s="61">
        <f>IF(ISBLANK('Score Sheet (ENTER DATA)'!O30),"",'Score Sheet (ENTER DATA)'!O30)</f>
        <v>3</v>
      </c>
      <c r="P17" s="61">
        <f>IF(ISBLANK('Score Sheet (ENTER DATA)'!P30),"",'Score Sheet (ENTER DATA)'!P30)</f>
        <v>5</v>
      </c>
      <c r="Q17" s="61">
        <f>IF(ISBLANK('Score Sheet (ENTER DATA)'!Q30),"",'Score Sheet (ENTER DATA)'!Q30)</f>
        <v>8</v>
      </c>
      <c r="R17" s="61">
        <f>IF(ISBLANK('Score Sheet (ENTER DATA)'!R30),"",'Score Sheet (ENTER DATA)'!R30)</f>
        <v>6</v>
      </c>
      <c r="S17" s="61">
        <f>IF(ISBLANK('Score Sheet (ENTER DATA)'!S30),"",'Score Sheet (ENTER DATA)'!S30)</f>
        <v>4</v>
      </c>
      <c r="T17" s="61">
        <f>IF(ISBLANK('Score Sheet (ENTER DATA)'!T30),"",'Score Sheet (ENTER DATA)'!T30)</f>
        <v>7</v>
      </c>
      <c r="U17" s="61">
        <f>IF(ISBLANK('Score Sheet (ENTER DATA)'!U30),"",'Score Sheet (ENTER DATA)'!U30)</f>
        <v>7</v>
      </c>
      <c r="V17" s="61">
        <f>IF(ISBLANK('Score Sheet (ENTER DATA)'!V30),"",'Score Sheet (ENTER DATA)'!V30)</f>
        <v>6</v>
      </c>
      <c r="W17" s="31">
        <f>IF('Score Sheet (ENTER DATA)'!W30=0,"",'Score Sheet (ENTER DATA)'!W30)</f>
        <v>52</v>
      </c>
      <c r="X17" s="63">
        <f>IF('Score Sheet (ENTER DATA)'!X30=0,"",'Score Sheet (ENTER DATA)'!X30)</f>
        <v>104</v>
      </c>
      <c r="Y17" s="64">
        <f>IF('Score Sheet (ENTER DATA)'!Y30=0,"",'Score Sheet (ENTER DATA)'!Y30)</f>
        <v>52</v>
      </c>
      <c r="Z17" s="64">
        <f>IF('Score Sheet (ENTER DATA)'!Z30=0,"",'Score Sheet (ENTER DATA)'!Z30)</f>
        <v>38</v>
      </c>
      <c r="AA17" s="64">
        <f>IF('Score Sheet (ENTER DATA)'!AA30=0,"",'Score Sheet (ENTER DATA)'!AA30)</f>
        <v>20</v>
      </c>
      <c r="AB17" s="64">
        <f>IF('Score Sheet (ENTER DATA)'!AB30=0,"",'Score Sheet (ENTER DATA)'!AB30)</f>
        <v>6</v>
      </c>
      <c r="AC17" s="64">
        <f>IF('Score Sheet (ENTER DATA)'!AC30=0,"",'Score Sheet (ENTER DATA)'!AC30)</f>
        <v>52</v>
      </c>
      <c r="AD17" s="64">
        <f>IF('Score Sheet (ENTER DATA)'!AD30=0,"",'Score Sheet (ENTER DATA)'!AD30)</f>
        <v>35</v>
      </c>
      <c r="AE17" s="64">
        <f>IF('Score Sheet (ENTER DATA)'!AE30=0,"",'Score Sheet (ENTER DATA)'!AE30)</f>
        <v>20</v>
      </c>
      <c r="AF17" s="64">
        <f>IF('Score Sheet (ENTER DATA)'!AF30=0,"",'Score Sheet (ENTER DATA)'!AF30)</f>
        <v>8</v>
      </c>
      <c r="AG17" s="10">
        <v>9</v>
      </c>
    </row>
    <row r="18" spans="1:33" s="19" customFormat="1" ht="13.5" customHeight="1" thickBot="1">
      <c r="A18" s="58" t="str">
        <f>IF(ISBLANK('Score Sheet (ENTER DATA)'!C22),"",'Score Sheet (ENTER DATA)'!A22)</f>
        <v>RC</v>
      </c>
      <c r="B18" s="59">
        <f>IF(ISBLANK('Score Sheet (ENTER DATA)'!C22),"",'Score Sheet (ENTER DATA)'!B22)</f>
        <v>3</v>
      </c>
      <c r="C18" s="60" t="str">
        <f>IF(ISBLANK('Score Sheet (ENTER DATA)'!C22),"",'Score Sheet (ENTER DATA)'!C22)</f>
        <v>ALYSSA LUDWIG - 11</v>
      </c>
      <c r="D18" s="61">
        <f>IF(ISBLANK('Score Sheet (ENTER DATA)'!D22),"",'Score Sheet (ENTER DATA)'!D22)</f>
        <v>5</v>
      </c>
      <c r="E18" s="61">
        <f>IF(ISBLANK('Score Sheet (ENTER DATA)'!E22),"",'Score Sheet (ENTER DATA)'!E22)</f>
        <v>6</v>
      </c>
      <c r="F18" s="61">
        <f>IF(ISBLANK('Score Sheet (ENTER DATA)'!F22),"",'Score Sheet (ENTER DATA)'!F22)</f>
        <v>4</v>
      </c>
      <c r="G18" s="61">
        <f>IF(ISBLANK('Score Sheet (ENTER DATA)'!G22),"",'Score Sheet (ENTER DATA)'!G22)</f>
        <v>6</v>
      </c>
      <c r="H18" s="61">
        <f>IF(ISBLANK('Score Sheet (ENTER DATA)'!H22),"",'Score Sheet (ENTER DATA)'!H22)</f>
        <v>4</v>
      </c>
      <c r="I18" s="61">
        <f>IF(ISBLANK('Score Sheet (ENTER DATA)'!I22),"",'Score Sheet (ENTER DATA)'!I22)</f>
        <v>4</v>
      </c>
      <c r="J18" s="61">
        <f>IF(ISBLANK('Score Sheet (ENTER DATA)'!J22),"",'Score Sheet (ENTER DATA)'!J22)</f>
        <v>5</v>
      </c>
      <c r="K18" s="61">
        <f>IF(ISBLANK('Score Sheet (ENTER DATA)'!K22),"",'Score Sheet (ENTER DATA)'!K22)</f>
        <v>11</v>
      </c>
      <c r="L18" s="61">
        <f>IF(ISBLANK('Score Sheet (ENTER DATA)'!L22),"",'Score Sheet (ENTER DATA)'!L22)</f>
        <v>5</v>
      </c>
      <c r="M18" s="62">
        <f>IF('Score Sheet (ENTER DATA)'!M22=0,"",'Score Sheet (ENTER DATA)'!M22)</f>
        <v>50</v>
      </c>
      <c r="N18" s="61">
        <f>IF(ISBLANK('Score Sheet (ENTER DATA)'!N22),"",'Score Sheet (ENTER DATA)'!N22)</f>
        <v>6</v>
      </c>
      <c r="O18" s="61">
        <f>IF(ISBLANK('Score Sheet (ENTER DATA)'!O22),"",'Score Sheet (ENTER DATA)'!O22)</f>
        <v>4</v>
      </c>
      <c r="P18" s="61">
        <f>IF(ISBLANK('Score Sheet (ENTER DATA)'!P22),"",'Score Sheet (ENTER DATA)'!P22)</f>
        <v>9</v>
      </c>
      <c r="Q18" s="61">
        <f>IF(ISBLANK('Score Sheet (ENTER DATA)'!Q22),"",'Score Sheet (ENTER DATA)'!Q22)</f>
        <v>7</v>
      </c>
      <c r="R18" s="61">
        <f>IF(ISBLANK('Score Sheet (ENTER DATA)'!R22),"",'Score Sheet (ENTER DATA)'!R22)</f>
        <v>6</v>
      </c>
      <c r="S18" s="61">
        <f>IF(ISBLANK('Score Sheet (ENTER DATA)'!S22),"",'Score Sheet (ENTER DATA)'!S22)</f>
        <v>6</v>
      </c>
      <c r="T18" s="61">
        <f>IF(ISBLANK('Score Sheet (ENTER DATA)'!T22),"",'Score Sheet (ENTER DATA)'!T22)</f>
        <v>5</v>
      </c>
      <c r="U18" s="61">
        <f>IF(ISBLANK('Score Sheet (ENTER DATA)'!U22),"",'Score Sheet (ENTER DATA)'!U22)</f>
        <v>7</v>
      </c>
      <c r="V18" s="61">
        <f>IF(ISBLANK('Score Sheet (ENTER DATA)'!V22),"",'Score Sheet (ENTER DATA)'!V22)</f>
        <v>5</v>
      </c>
      <c r="W18" s="31">
        <f>IF('Score Sheet (ENTER DATA)'!W22=0,"",'Score Sheet (ENTER DATA)'!W22)</f>
        <v>55</v>
      </c>
      <c r="X18" s="63">
        <f>IF('Score Sheet (ENTER DATA)'!X22=0,"",'Score Sheet (ENTER DATA)'!X22)</f>
        <v>105</v>
      </c>
      <c r="Y18" s="64">
        <f>IF('Score Sheet (ENTER DATA)'!Y22=0,"",'Score Sheet (ENTER DATA)'!Y22)</f>
        <v>55</v>
      </c>
      <c r="Z18" s="64">
        <f>IF('Score Sheet (ENTER DATA)'!Z22=0,"",'Score Sheet (ENTER DATA)'!Z22)</f>
        <v>36</v>
      </c>
      <c r="AA18" s="64">
        <f>IF('Score Sheet (ENTER DATA)'!AA22=0,"",'Score Sheet (ENTER DATA)'!AA22)</f>
        <v>17</v>
      </c>
      <c r="AB18" s="64">
        <f>IF('Score Sheet (ENTER DATA)'!AB22=0,"",'Score Sheet (ENTER DATA)'!AB22)</f>
        <v>5</v>
      </c>
      <c r="AC18" s="64">
        <f>IF('Score Sheet (ENTER DATA)'!AC22=0,"",'Score Sheet (ENTER DATA)'!AC22)</f>
        <v>50</v>
      </c>
      <c r="AD18" s="64">
        <f>IF('Score Sheet (ENTER DATA)'!AD22=0,"",'Score Sheet (ENTER DATA)'!AD22)</f>
        <v>35</v>
      </c>
      <c r="AE18" s="64">
        <f>IF('Score Sheet (ENTER DATA)'!AE22=0,"",'Score Sheet (ENTER DATA)'!AE22)</f>
        <v>21</v>
      </c>
      <c r="AF18" s="64">
        <f>IF('Score Sheet (ENTER DATA)'!AF22=0,"",'Score Sheet (ENTER DATA)'!AF22)</f>
        <v>5</v>
      </c>
      <c r="AG18" s="10">
        <v>10</v>
      </c>
    </row>
    <row r="19" spans="1:33" s="19" customFormat="1" ht="13.5" customHeight="1">
      <c r="A19" s="58" t="str">
        <f>IF(ISBLANK('Score Sheet (ENTER DATA)'!C65),"",'Score Sheet (ENTER DATA)'!A65)</f>
        <v>RP</v>
      </c>
      <c r="B19" s="59">
        <f>IF(ISBLANK('Score Sheet (ENTER DATA)'!C65),"",'Score Sheet (ENTER DATA)'!B65)</f>
        <v>2</v>
      </c>
      <c r="C19" s="60" t="str">
        <f>IF(ISBLANK('Score Sheet (ENTER DATA)'!C65),"",'Score Sheet (ENTER DATA)'!C65)</f>
        <v>Isabella Wentorf - 10</v>
      </c>
      <c r="D19" s="61">
        <f>IF(ISBLANK('Score Sheet (ENTER DATA)'!D65),"",'Score Sheet (ENTER DATA)'!D65)</f>
        <v>6</v>
      </c>
      <c r="E19" s="61">
        <f>IF(ISBLANK('Score Sheet (ENTER DATA)'!E65),"",'Score Sheet (ENTER DATA)'!E65)</f>
        <v>4</v>
      </c>
      <c r="F19" s="61">
        <f>IF(ISBLANK('Score Sheet (ENTER DATA)'!F65),"",'Score Sheet (ENTER DATA)'!F65)</f>
        <v>6</v>
      </c>
      <c r="G19" s="61">
        <f>IF(ISBLANK('Score Sheet (ENTER DATA)'!G65),"",'Score Sheet (ENTER DATA)'!G65)</f>
        <v>5</v>
      </c>
      <c r="H19" s="61">
        <f>IF(ISBLANK('Score Sheet (ENTER DATA)'!H65),"",'Score Sheet (ENTER DATA)'!H65)</f>
        <v>6</v>
      </c>
      <c r="I19" s="61">
        <f>IF(ISBLANK('Score Sheet (ENTER DATA)'!I65),"",'Score Sheet (ENTER DATA)'!I65)</f>
        <v>6</v>
      </c>
      <c r="J19" s="61">
        <f>IF(ISBLANK('Score Sheet (ENTER DATA)'!J65),"",'Score Sheet (ENTER DATA)'!J65)</f>
        <v>5</v>
      </c>
      <c r="K19" s="61">
        <f>IF(ISBLANK('Score Sheet (ENTER DATA)'!K65),"",'Score Sheet (ENTER DATA)'!K65)</f>
        <v>8</v>
      </c>
      <c r="L19" s="61">
        <f>IF(ISBLANK('Score Sheet (ENTER DATA)'!L65),"",'Score Sheet (ENTER DATA)'!L65)</f>
        <v>7</v>
      </c>
      <c r="M19" s="62">
        <f>IF('Score Sheet (ENTER DATA)'!M65=0,"",'Score Sheet (ENTER DATA)'!M65)</f>
        <v>53</v>
      </c>
      <c r="N19" s="61">
        <f>IF(ISBLANK('Score Sheet (ENTER DATA)'!N65),"",'Score Sheet (ENTER DATA)'!N65)</f>
        <v>7</v>
      </c>
      <c r="O19" s="61">
        <f>IF(ISBLANK('Score Sheet (ENTER DATA)'!O65),"",'Score Sheet (ENTER DATA)'!O65)</f>
        <v>6</v>
      </c>
      <c r="P19" s="61">
        <f>IF(ISBLANK('Score Sheet (ENTER DATA)'!P65),"",'Score Sheet (ENTER DATA)'!P65)</f>
        <v>6</v>
      </c>
      <c r="Q19" s="61">
        <f>IF(ISBLANK('Score Sheet (ENTER DATA)'!Q65),"",'Score Sheet (ENTER DATA)'!Q65)</f>
        <v>7</v>
      </c>
      <c r="R19" s="61">
        <f>IF(ISBLANK('Score Sheet (ENTER DATA)'!R65),"",'Score Sheet (ENTER DATA)'!R65)</f>
        <v>5</v>
      </c>
      <c r="S19" s="61">
        <f>IF(ISBLANK('Score Sheet (ENTER DATA)'!S65),"",'Score Sheet (ENTER DATA)'!S65)</f>
        <v>6</v>
      </c>
      <c r="T19" s="61">
        <f>IF(ISBLANK('Score Sheet (ENTER DATA)'!T65),"",'Score Sheet (ENTER DATA)'!T65)</f>
        <v>5</v>
      </c>
      <c r="U19" s="61">
        <f>IF(ISBLANK('Score Sheet (ENTER DATA)'!U65),"",'Score Sheet (ENTER DATA)'!U65)</f>
        <v>5</v>
      </c>
      <c r="V19" s="61">
        <f>IF(ISBLANK('Score Sheet (ENTER DATA)'!V65),"",'Score Sheet (ENTER DATA)'!V65)</f>
        <v>6</v>
      </c>
      <c r="W19" s="31">
        <f>IF('Score Sheet (ENTER DATA)'!W65=0,"",'Score Sheet (ENTER DATA)'!W65)</f>
        <v>53</v>
      </c>
      <c r="X19" s="63">
        <f>IF('Score Sheet (ENTER DATA)'!X65=0,"",'Score Sheet (ENTER DATA)'!X65)</f>
        <v>106</v>
      </c>
      <c r="Y19" s="64">
        <f>IF('Score Sheet (ENTER DATA)'!Y65=0,"",'Score Sheet (ENTER DATA)'!Y65)</f>
        <v>53</v>
      </c>
      <c r="Z19" s="64">
        <f>IF('Score Sheet (ENTER DATA)'!Z65=0,"",'Score Sheet (ENTER DATA)'!Z65)</f>
        <v>34</v>
      </c>
      <c r="AA19" s="64">
        <f>IF('Score Sheet (ENTER DATA)'!AA65=0,"",'Score Sheet (ENTER DATA)'!AA65)</f>
        <v>16</v>
      </c>
      <c r="AB19" s="64">
        <f>IF('Score Sheet (ENTER DATA)'!AB65=0,"",'Score Sheet (ENTER DATA)'!AB65)</f>
        <v>6</v>
      </c>
      <c r="AC19" s="64">
        <f>IF('Score Sheet (ENTER DATA)'!AC65=0,"",'Score Sheet (ENTER DATA)'!AC65)</f>
        <v>53</v>
      </c>
      <c r="AD19" s="64">
        <f>IF('Score Sheet (ENTER DATA)'!AD65=0,"",'Score Sheet (ENTER DATA)'!AD65)</f>
        <v>37</v>
      </c>
      <c r="AE19" s="64">
        <f>IF('Score Sheet (ENTER DATA)'!AE65=0,"",'Score Sheet (ENTER DATA)'!AE65)</f>
        <v>20</v>
      </c>
      <c r="AF19" s="64">
        <f>IF('Score Sheet (ENTER DATA)'!AF65=0,"",'Score Sheet (ENTER DATA)'!AF65)</f>
        <v>7</v>
      </c>
      <c r="AG19" s="65"/>
    </row>
    <row r="20" spans="1:33" s="19" customFormat="1" ht="13.5" customHeight="1">
      <c r="A20" s="58" t="str">
        <f>IF(ISBLANK('Score Sheet (ENTER DATA)'!C31),"",'Score Sheet (ENTER DATA)'!A31)</f>
        <v>OC</v>
      </c>
      <c r="B20" s="59">
        <f>IF(ISBLANK('Score Sheet (ENTER DATA)'!C31),"",'Score Sheet (ENTER DATA)'!B31)</f>
        <v>3</v>
      </c>
      <c r="C20" s="60" t="str">
        <f>IF(ISBLANK('Score Sheet (ENTER DATA)'!C31),"",'Score Sheet (ENTER DATA)'!C31)</f>
        <v>Shrea Dharanokta - 11</v>
      </c>
      <c r="D20" s="61">
        <f>IF(ISBLANK('Score Sheet (ENTER DATA)'!D31),"",'Score Sheet (ENTER DATA)'!D31)</f>
        <v>6</v>
      </c>
      <c r="E20" s="61">
        <f>IF(ISBLANK('Score Sheet (ENTER DATA)'!E31),"",'Score Sheet (ENTER DATA)'!E31)</f>
        <v>6</v>
      </c>
      <c r="F20" s="61">
        <f>IF(ISBLANK('Score Sheet (ENTER DATA)'!F31),"",'Score Sheet (ENTER DATA)'!F31)</f>
        <v>6</v>
      </c>
      <c r="G20" s="61">
        <f>IF(ISBLANK('Score Sheet (ENTER DATA)'!G31),"",'Score Sheet (ENTER DATA)'!G31)</f>
        <v>5</v>
      </c>
      <c r="H20" s="61">
        <f>IF(ISBLANK('Score Sheet (ENTER DATA)'!H31),"",'Score Sheet (ENTER DATA)'!H31)</f>
        <v>6</v>
      </c>
      <c r="I20" s="61">
        <f>IF(ISBLANK('Score Sheet (ENTER DATA)'!I31),"",'Score Sheet (ENTER DATA)'!I31)</f>
        <v>4</v>
      </c>
      <c r="J20" s="61">
        <f>IF(ISBLANK('Score Sheet (ENTER DATA)'!J31),"",'Score Sheet (ENTER DATA)'!J31)</f>
        <v>6</v>
      </c>
      <c r="K20" s="61">
        <f>IF(ISBLANK('Score Sheet (ENTER DATA)'!K31),"",'Score Sheet (ENTER DATA)'!K31)</f>
        <v>7</v>
      </c>
      <c r="L20" s="61">
        <f>IF(ISBLANK('Score Sheet (ENTER DATA)'!L31),"",'Score Sheet (ENTER DATA)'!L31)</f>
        <v>5</v>
      </c>
      <c r="M20" s="62">
        <f>IF('Score Sheet (ENTER DATA)'!M31=0,"",'Score Sheet (ENTER DATA)'!M31)</f>
        <v>51</v>
      </c>
      <c r="N20" s="61">
        <f>IF(ISBLANK('Score Sheet (ENTER DATA)'!N31),"",'Score Sheet (ENTER DATA)'!N31)</f>
        <v>8</v>
      </c>
      <c r="O20" s="61">
        <f>IF(ISBLANK('Score Sheet (ENTER DATA)'!O31),"",'Score Sheet (ENTER DATA)'!O31)</f>
        <v>5</v>
      </c>
      <c r="P20" s="61">
        <f>IF(ISBLANK('Score Sheet (ENTER DATA)'!P31),"",'Score Sheet (ENTER DATA)'!P31)</f>
        <v>5</v>
      </c>
      <c r="Q20" s="61">
        <f>IF(ISBLANK('Score Sheet (ENTER DATA)'!Q31),"",'Score Sheet (ENTER DATA)'!Q31)</f>
        <v>7</v>
      </c>
      <c r="R20" s="61">
        <f>IF(ISBLANK('Score Sheet (ENTER DATA)'!R31),"",'Score Sheet (ENTER DATA)'!R31)</f>
        <v>7</v>
      </c>
      <c r="S20" s="61">
        <f>IF(ISBLANK('Score Sheet (ENTER DATA)'!S31),"",'Score Sheet (ENTER DATA)'!S31)</f>
        <v>5</v>
      </c>
      <c r="T20" s="61">
        <f>IF(ISBLANK('Score Sheet (ENTER DATA)'!T31),"",'Score Sheet (ENTER DATA)'!T31)</f>
        <v>6</v>
      </c>
      <c r="U20" s="61">
        <f>IF(ISBLANK('Score Sheet (ENTER DATA)'!U31),"",'Score Sheet (ENTER DATA)'!U31)</f>
        <v>6</v>
      </c>
      <c r="V20" s="61">
        <f>IF(ISBLANK('Score Sheet (ENTER DATA)'!V31),"",'Score Sheet (ENTER DATA)'!V31)</f>
        <v>6</v>
      </c>
      <c r="W20" s="31">
        <f>IF('Score Sheet (ENTER DATA)'!W31=0,"",'Score Sheet (ENTER DATA)'!W31)</f>
        <v>55</v>
      </c>
      <c r="X20" s="63">
        <f>IF('Score Sheet (ENTER DATA)'!X31=0,"",'Score Sheet (ENTER DATA)'!X31)</f>
        <v>106</v>
      </c>
      <c r="Y20" s="64">
        <f>IF('Score Sheet (ENTER DATA)'!Y31=0,"",'Score Sheet (ENTER DATA)'!Y31)</f>
        <v>55</v>
      </c>
      <c r="Z20" s="64">
        <f>IF('Score Sheet (ENTER DATA)'!Z31=0,"",'Score Sheet (ENTER DATA)'!Z31)</f>
        <v>37</v>
      </c>
      <c r="AA20" s="64">
        <f>IF('Score Sheet (ENTER DATA)'!AA31=0,"",'Score Sheet (ENTER DATA)'!AA31)</f>
        <v>18</v>
      </c>
      <c r="AB20" s="64">
        <f>IF('Score Sheet (ENTER DATA)'!AB31=0,"",'Score Sheet (ENTER DATA)'!AB31)</f>
        <v>6</v>
      </c>
      <c r="AC20" s="64">
        <f>IF('Score Sheet (ENTER DATA)'!AC31=0,"",'Score Sheet (ENTER DATA)'!AC31)</f>
        <v>51</v>
      </c>
      <c r="AD20" s="64">
        <f>IF('Score Sheet (ENTER DATA)'!AD31=0,"",'Score Sheet (ENTER DATA)'!AD31)</f>
        <v>33</v>
      </c>
      <c r="AE20" s="64">
        <f>IF('Score Sheet (ENTER DATA)'!AE31=0,"",'Score Sheet (ENTER DATA)'!AE31)</f>
        <v>18</v>
      </c>
      <c r="AF20" s="64">
        <f>IF('Score Sheet (ENTER DATA)'!AF31=0,"",'Score Sheet (ENTER DATA)'!AF31)</f>
        <v>5</v>
      </c>
      <c r="AG20" s="65"/>
    </row>
    <row r="21" spans="1:33" s="19" customFormat="1" ht="13.5" customHeight="1">
      <c r="A21" s="58" t="str">
        <f>IF(ISBLANK('Score Sheet (ENTER DATA)'!C33),"",'Score Sheet (ENTER DATA)'!A33)</f>
        <v>OC</v>
      </c>
      <c r="B21" s="59">
        <f>IF(ISBLANK('Score Sheet (ENTER DATA)'!C33),"",'Score Sheet (ENTER DATA)'!B33)</f>
        <v>5</v>
      </c>
      <c r="C21" s="60" t="str">
        <f>IF(ISBLANK('Score Sheet (ENTER DATA)'!C33),"",'Score Sheet (ENTER DATA)'!C33)</f>
        <v>Ashlyn Bode - 10</v>
      </c>
      <c r="D21" s="61">
        <f>IF(ISBLANK('Score Sheet (ENTER DATA)'!D33),"",'Score Sheet (ENTER DATA)'!D33)</f>
        <v>6</v>
      </c>
      <c r="E21" s="61">
        <f>IF(ISBLANK('Score Sheet (ENTER DATA)'!E33),"",'Score Sheet (ENTER DATA)'!E33)</f>
        <v>6</v>
      </c>
      <c r="F21" s="61">
        <f>IF(ISBLANK('Score Sheet (ENTER DATA)'!F33),"",'Score Sheet (ENTER DATA)'!F33)</f>
        <v>8</v>
      </c>
      <c r="G21" s="61">
        <f>IF(ISBLANK('Score Sheet (ENTER DATA)'!G33),"",'Score Sheet (ENTER DATA)'!G33)</f>
        <v>6</v>
      </c>
      <c r="H21" s="61">
        <f>IF(ISBLANK('Score Sheet (ENTER DATA)'!H33),"",'Score Sheet (ENTER DATA)'!H33)</f>
        <v>8</v>
      </c>
      <c r="I21" s="61">
        <f>IF(ISBLANK('Score Sheet (ENTER DATA)'!I33),"",'Score Sheet (ENTER DATA)'!I33)</f>
        <v>5</v>
      </c>
      <c r="J21" s="61">
        <f>IF(ISBLANK('Score Sheet (ENTER DATA)'!J33),"",'Score Sheet (ENTER DATA)'!J33)</f>
        <v>4</v>
      </c>
      <c r="K21" s="61">
        <f>IF(ISBLANK('Score Sheet (ENTER DATA)'!K33),"",'Score Sheet (ENTER DATA)'!K33)</f>
        <v>5</v>
      </c>
      <c r="L21" s="61">
        <f>IF(ISBLANK('Score Sheet (ENTER DATA)'!L33),"",'Score Sheet (ENTER DATA)'!L33)</f>
        <v>5</v>
      </c>
      <c r="M21" s="62">
        <f>IF('Score Sheet (ENTER DATA)'!M33=0,"",'Score Sheet (ENTER DATA)'!M33)</f>
        <v>53</v>
      </c>
      <c r="N21" s="61">
        <f>IF(ISBLANK('Score Sheet (ENTER DATA)'!N33),"",'Score Sheet (ENTER DATA)'!N33)</f>
        <v>6</v>
      </c>
      <c r="O21" s="61">
        <f>IF(ISBLANK('Score Sheet (ENTER DATA)'!O33),"",'Score Sheet (ENTER DATA)'!O33)</f>
        <v>5</v>
      </c>
      <c r="P21" s="61">
        <f>IF(ISBLANK('Score Sheet (ENTER DATA)'!P33),"",'Score Sheet (ENTER DATA)'!P33)</f>
        <v>7</v>
      </c>
      <c r="Q21" s="61">
        <f>IF(ISBLANK('Score Sheet (ENTER DATA)'!Q33),"",'Score Sheet (ENTER DATA)'!Q33)</f>
        <v>5</v>
      </c>
      <c r="R21" s="61">
        <f>IF(ISBLANK('Score Sheet (ENTER DATA)'!R33),"",'Score Sheet (ENTER DATA)'!R33)</f>
        <v>5</v>
      </c>
      <c r="S21" s="61">
        <f>IF(ISBLANK('Score Sheet (ENTER DATA)'!S33),"",'Score Sheet (ENTER DATA)'!S33)</f>
        <v>6</v>
      </c>
      <c r="T21" s="61">
        <f>IF(ISBLANK('Score Sheet (ENTER DATA)'!T33),"",'Score Sheet (ENTER DATA)'!T33)</f>
        <v>6</v>
      </c>
      <c r="U21" s="61">
        <f>IF(ISBLANK('Score Sheet (ENTER DATA)'!U33),"",'Score Sheet (ENTER DATA)'!U33)</f>
        <v>9</v>
      </c>
      <c r="V21" s="61">
        <f>IF(ISBLANK('Score Sheet (ENTER DATA)'!V33),"",'Score Sheet (ENTER DATA)'!V33)</f>
        <v>6</v>
      </c>
      <c r="W21" s="31">
        <f>IF('Score Sheet (ENTER DATA)'!W33=0,"",'Score Sheet (ENTER DATA)'!W33)</f>
        <v>55</v>
      </c>
      <c r="X21" s="63">
        <f>IF('Score Sheet (ENTER DATA)'!X33=0,"",'Score Sheet (ENTER DATA)'!X33)</f>
        <v>108</v>
      </c>
      <c r="Y21" s="64">
        <f>IF('Score Sheet (ENTER DATA)'!Y33=0,"",'Score Sheet (ENTER DATA)'!Y33)</f>
        <v>55</v>
      </c>
      <c r="Z21" s="64">
        <f>IF('Score Sheet (ENTER DATA)'!Z33=0,"",'Score Sheet (ENTER DATA)'!Z33)</f>
        <v>37</v>
      </c>
      <c r="AA21" s="64">
        <f>IF('Score Sheet (ENTER DATA)'!AA33=0,"",'Score Sheet (ENTER DATA)'!AA33)</f>
        <v>21</v>
      </c>
      <c r="AB21" s="64">
        <f>IF('Score Sheet (ENTER DATA)'!AB33=0,"",'Score Sheet (ENTER DATA)'!AB33)</f>
        <v>6</v>
      </c>
      <c r="AC21" s="64">
        <f>IF('Score Sheet (ENTER DATA)'!AC33=0,"",'Score Sheet (ENTER DATA)'!AC33)</f>
        <v>53</v>
      </c>
      <c r="AD21" s="64">
        <f>IF('Score Sheet (ENTER DATA)'!AD33=0,"",'Score Sheet (ENTER DATA)'!AD33)</f>
        <v>33</v>
      </c>
      <c r="AE21" s="64">
        <f>IF('Score Sheet (ENTER DATA)'!AE33=0,"",'Score Sheet (ENTER DATA)'!AE33)</f>
        <v>14</v>
      </c>
      <c r="AF21" s="64">
        <f>IF('Score Sheet (ENTER DATA)'!AF33=0,"",'Score Sheet (ENTER DATA)'!AF33)</f>
        <v>5</v>
      </c>
      <c r="AG21" s="65"/>
    </row>
    <row r="22" spans="1:33" s="19" customFormat="1" ht="13.5" customHeight="1">
      <c r="A22" s="58" t="str">
        <f>IF(ISBLANK('Score Sheet (ENTER DATA)'!C40),"",'Score Sheet (ENTER DATA)'!A40)</f>
        <v>IT</v>
      </c>
      <c r="B22" s="59">
        <f>IF(ISBLANK('Score Sheet (ENTER DATA)'!C40),"",'Score Sheet (ENTER DATA)'!B40)</f>
        <v>3</v>
      </c>
      <c r="C22" s="60" t="str">
        <f>IF(ISBLANK('Score Sheet (ENTER DATA)'!C40),"",'Score Sheet (ENTER DATA)'!C40)</f>
        <v>Maddie Dahlk - 11</v>
      </c>
      <c r="D22" s="61">
        <f>IF(ISBLANK('Score Sheet (ENTER DATA)'!D40),"",'Score Sheet (ENTER DATA)'!D40)</f>
        <v>5</v>
      </c>
      <c r="E22" s="61">
        <f>IF(ISBLANK('Score Sheet (ENTER DATA)'!E40),"",'Score Sheet (ENTER DATA)'!E40)</f>
        <v>5</v>
      </c>
      <c r="F22" s="61">
        <f>IF(ISBLANK('Score Sheet (ENTER DATA)'!F40),"",'Score Sheet (ENTER DATA)'!F40)</f>
        <v>6</v>
      </c>
      <c r="G22" s="61">
        <f>IF(ISBLANK('Score Sheet (ENTER DATA)'!G40),"",'Score Sheet (ENTER DATA)'!G40)</f>
        <v>4</v>
      </c>
      <c r="H22" s="61">
        <f>IF(ISBLANK('Score Sheet (ENTER DATA)'!H40),"",'Score Sheet (ENTER DATA)'!H40)</f>
        <v>6</v>
      </c>
      <c r="I22" s="61">
        <f>IF(ISBLANK('Score Sheet (ENTER DATA)'!I40),"",'Score Sheet (ENTER DATA)'!I40)</f>
        <v>6</v>
      </c>
      <c r="J22" s="61">
        <f>IF(ISBLANK('Score Sheet (ENTER DATA)'!J40),"",'Score Sheet (ENTER DATA)'!J40)</f>
        <v>6</v>
      </c>
      <c r="K22" s="61">
        <f>IF(ISBLANK('Score Sheet (ENTER DATA)'!K40),"",'Score Sheet (ENTER DATA)'!K40)</f>
        <v>8</v>
      </c>
      <c r="L22" s="61">
        <f>IF(ISBLANK('Score Sheet (ENTER DATA)'!L40),"",'Score Sheet (ENTER DATA)'!L40)</f>
        <v>6</v>
      </c>
      <c r="M22" s="62">
        <f>IF('Score Sheet (ENTER DATA)'!M40=0,"",'Score Sheet (ENTER DATA)'!M40)</f>
        <v>52</v>
      </c>
      <c r="N22" s="61">
        <f>IF(ISBLANK('Score Sheet (ENTER DATA)'!N40),"",'Score Sheet (ENTER DATA)'!N40)</f>
        <v>7</v>
      </c>
      <c r="O22" s="61">
        <f>IF(ISBLANK('Score Sheet (ENTER DATA)'!O40),"",'Score Sheet (ENTER DATA)'!O40)</f>
        <v>5</v>
      </c>
      <c r="P22" s="61">
        <f>IF(ISBLANK('Score Sheet (ENTER DATA)'!P40),"",'Score Sheet (ENTER DATA)'!P40)</f>
        <v>6</v>
      </c>
      <c r="Q22" s="61">
        <f>IF(ISBLANK('Score Sheet (ENTER DATA)'!Q40),"",'Score Sheet (ENTER DATA)'!Q40)</f>
        <v>8</v>
      </c>
      <c r="R22" s="61">
        <f>IF(ISBLANK('Score Sheet (ENTER DATA)'!R40),"",'Score Sheet (ENTER DATA)'!R40)</f>
        <v>7</v>
      </c>
      <c r="S22" s="61">
        <f>IF(ISBLANK('Score Sheet (ENTER DATA)'!S40),"",'Score Sheet (ENTER DATA)'!S40)</f>
        <v>7</v>
      </c>
      <c r="T22" s="61">
        <f>IF(ISBLANK('Score Sheet (ENTER DATA)'!T40),"",'Score Sheet (ENTER DATA)'!T40)</f>
        <v>6</v>
      </c>
      <c r="U22" s="61">
        <f>IF(ISBLANK('Score Sheet (ENTER DATA)'!U40),"",'Score Sheet (ENTER DATA)'!U40)</f>
        <v>5</v>
      </c>
      <c r="V22" s="61">
        <f>IF(ISBLANK('Score Sheet (ENTER DATA)'!V40),"",'Score Sheet (ENTER DATA)'!V40)</f>
        <v>6</v>
      </c>
      <c r="W22" s="31">
        <f>IF('Score Sheet (ENTER DATA)'!W40=0,"",'Score Sheet (ENTER DATA)'!W40)</f>
        <v>57</v>
      </c>
      <c r="X22" s="63">
        <f>IF('Score Sheet (ENTER DATA)'!X40=0,"",'Score Sheet (ENTER DATA)'!X40)</f>
        <v>109</v>
      </c>
      <c r="Y22" s="64">
        <f>IF('Score Sheet (ENTER DATA)'!Y40=0,"",'Score Sheet (ENTER DATA)'!Y40)</f>
        <v>57</v>
      </c>
      <c r="Z22" s="64">
        <f>IF('Score Sheet (ENTER DATA)'!Z40=0,"",'Score Sheet (ENTER DATA)'!Z40)</f>
        <v>39</v>
      </c>
      <c r="AA22" s="64">
        <f>IF('Score Sheet (ENTER DATA)'!AA40=0,"",'Score Sheet (ENTER DATA)'!AA40)</f>
        <v>17</v>
      </c>
      <c r="AB22" s="64">
        <f>IF('Score Sheet (ENTER DATA)'!AB40=0,"",'Score Sheet (ENTER DATA)'!AB40)</f>
        <v>6</v>
      </c>
      <c r="AC22" s="64">
        <f>IF('Score Sheet (ENTER DATA)'!AC40=0,"",'Score Sheet (ENTER DATA)'!AC40)</f>
        <v>52</v>
      </c>
      <c r="AD22" s="64">
        <f>IF('Score Sheet (ENTER DATA)'!AD40=0,"",'Score Sheet (ENTER DATA)'!AD40)</f>
        <v>36</v>
      </c>
      <c r="AE22" s="64">
        <f>IF('Score Sheet (ENTER DATA)'!AE40=0,"",'Score Sheet (ENTER DATA)'!AE40)</f>
        <v>20</v>
      </c>
      <c r="AF22" s="64">
        <f>IF('Score Sheet (ENTER DATA)'!AF40=0,"",'Score Sheet (ENTER DATA)'!AF40)</f>
        <v>6</v>
      </c>
      <c r="AG22" s="65"/>
    </row>
    <row r="23" spans="1:33" s="19" customFormat="1" ht="13.5" customHeight="1">
      <c r="A23" s="58" t="str">
        <f>IF(ISBLANK('Score Sheet (ENTER DATA)'!C64),"",'Score Sheet (ENTER DATA)'!A64)</f>
        <v>RP</v>
      </c>
      <c r="B23" s="59">
        <f>IF(ISBLANK('Score Sheet (ENTER DATA)'!C64),"",'Score Sheet (ENTER DATA)'!B64)</f>
        <v>1</v>
      </c>
      <c r="C23" s="60" t="str">
        <f>IF(ISBLANK('Score Sheet (ENTER DATA)'!C64),"",'Score Sheet (ENTER DATA)'!C64)</f>
        <v>Grace Betker - 11</v>
      </c>
      <c r="D23" s="61">
        <f>IF(ISBLANK('Score Sheet (ENTER DATA)'!D64),"",'Score Sheet (ENTER DATA)'!D64)</f>
        <v>6</v>
      </c>
      <c r="E23" s="61">
        <f>IF(ISBLANK('Score Sheet (ENTER DATA)'!E64),"",'Score Sheet (ENTER DATA)'!E64)</f>
        <v>4</v>
      </c>
      <c r="F23" s="61">
        <f>IF(ISBLANK('Score Sheet (ENTER DATA)'!F64),"",'Score Sheet (ENTER DATA)'!F64)</f>
        <v>6</v>
      </c>
      <c r="G23" s="61">
        <f>IF(ISBLANK('Score Sheet (ENTER DATA)'!G64),"",'Score Sheet (ENTER DATA)'!G64)</f>
        <v>4</v>
      </c>
      <c r="H23" s="61">
        <f>IF(ISBLANK('Score Sheet (ENTER DATA)'!H64),"",'Score Sheet (ENTER DATA)'!H64)</f>
        <v>5</v>
      </c>
      <c r="I23" s="61">
        <f>IF(ISBLANK('Score Sheet (ENTER DATA)'!I64),"",'Score Sheet (ENTER DATA)'!I64)</f>
        <v>7</v>
      </c>
      <c r="J23" s="61">
        <f>IF(ISBLANK('Score Sheet (ENTER DATA)'!J64),"",'Score Sheet (ENTER DATA)'!J64)</f>
        <v>6</v>
      </c>
      <c r="K23" s="61">
        <f>IF(ISBLANK('Score Sheet (ENTER DATA)'!K64),"",'Score Sheet (ENTER DATA)'!K64)</f>
        <v>7</v>
      </c>
      <c r="L23" s="61">
        <f>IF(ISBLANK('Score Sheet (ENTER DATA)'!L64),"",'Score Sheet (ENTER DATA)'!L64)</f>
        <v>7</v>
      </c>
      <c r="M23" s="62">
        <f>IF('Score Sheet (ENTER DATA)'!M64=0,"",'Score Sheet (ENTER DATA)'!M64)</f>
        <v>52</v>
      </c>
      <c r="N23" s="61">
        <f>IF(ISBLANK('Score Sheet (ENTER DATA)'!N64),"",'Score Sheet (ENTER DATA)'!N64)</f>
        <v>7</v>
      </c>
      <c r="O23" s="61">
        <f>IF(ISBLANK('Score Sheet (ENTER DATA)'!O64),"",'Score Sheet (ENTER DATA)'!O64)</f>
        <v>6</v>
      </c>
      <c r="P23" s="61">
        <f>IF(ISBLANK('Score Sheet (ENTER DATA)'!P64),"",'Score Sheet (ENTER DATA)'!P64)</f>
        <v>7</v>
      </c>
      <c r="Q23" s="61">
        <f>IF(ISBLANK('Score Sheet (ENTER DATA)'!Q64),"",'Score Sheet (ENTER DATA)'!Q64)</f>
        <v>10</v>
      </c>
      <c r="R23" s="61">
        <f>IF(ISBLANK('Score Sheet (ENTER DATA)'!R64),"",'Score Sheet (ENTER DATA)'!R64)</f>
        <v>7</v>
      </c>
      <c r="S23" s="61">
        <f>IF(ISBLANK('Score Sheet (ENTER DATA)'!S64),"",'Score Sheet (ENTER DATA)'!S64)</f>
        <v>6</v>
      </c>
      <c r="T23" s="61">
        <f>IF(ISBLANK('Score Sheet (ENTER DATA)'!T64),"",'Score Sheet (ENTER DATA)'!T64)</f>
        <v>4</v>
      </c>
      <c r="U23" s="61">
        <f>IF(ISBLANK('Score Sheet (ENTER DATA)'!U64),"",'Score Sheet (ENTER DATA)'!U64)</f>
        <v>4</v>
      </c>
      <c r="V23" s="61">
        <f>IF(ISBLANK('Score Sheet (ENTER DATA)'!V64),"",'Score Sheet (ENTER DATA)'!V64)</f>
        <v>7</v>
      </c>
      <c r="W23" s="31">
        <f>IF('Score Sheet (ENTER DATA)'!W64=0,"",'Score Sheet (ENTER DATA)'!W64)</f>
        <v>58</v>
      </c>
      <c r="X23" s="63">
        <f>IF('Score Sheet (ENTER DATA)'!X64=0,"",'Score Sheet (ENTER DATA)'!X64)</f>
        <v>110</v>
      </c>
      <c r="Y23" s="64">
        <f>IF('Score Sheet (ENTER DATA)'!Y64=0,"",'Score Sheet (ENTER DATA)'!Y64)</f>
        <v>58</v>
      </c>
      <c r="Z23" s="64">
        <f>IF('Score Sheet (ENTER DATA)'!Z64=0,"",'Score Sheet (ENTER DATA)'!Z64)</f>
        <v>38</v>
      </c>
      <c r="AA23" s="64">
        <f>IF('Score Sheet (ENTER DATA)'!AA64=0,"",'Score Sheet (ENTER DATA)'!AA64)</f>
        <v>15</v>
      </c>
      <c r="AB23" s="64">
        <f>IF('Score Sheet (ENTER DATA)'!AB64=0,"",'Score Sheet (ENTER DATA)'!AB64)</f>
        <v>7</v>
      </c>
      <c r="AC23" s="64">
        <f>IF('Score Sheet (ENTER DATA)'!AC64=0,"",'Score Sheet (ENTER DATA)'!AC64)</f>
        <v>52</v>
      </c>
      <c r="AD23" s="64">
        <f>IF('Score Sheet (ENTER DATA)'!AD64=0,"",'Score Sheet (ENTER DATA)'!AD64)</f>
        <v>36</v>
      </c>
      <c r="AE23" s="64">
        <f>IF('Score Sheet (ENTER DATA)'!AE64=0,"",'Score Sheet (ENTER DATA)'!AE64)</f>
        <v>20</v>
      </c>
      <c r="AF23" s="64">
        <f>IF('Score Sheet (ENTER DATA)'!AF64=0,"",'Score Sheet (ENTER DATA)'!AF64)</f>
        <v>7</v>
      </c>
      <c r="AG23" s="65"/>
    </row>
    <row r="24" spans="1:33" s="19" customFormat="1" ht="13.5" customHeight="1">
      <c r="A24" s="58" t="str">
        <f>IF(ISBLANK('Score Sheet (ENTER DATA)'!C66),"",'Score Sheet (ENTER DATA)'!A66)</f>
        <v>RP</v>
      </c>
      <c r="B24" s="59">
        <f>IF(ISBLANK('Score Sheet (ENTER DATA)'!C66),"",'Score Sheet (ENTER DATA)'!B66)</f>
        <v>3</v>
      </c>
      <c r="C24" s="60" t="str">
        <f>IF(ISBLANK('Score Sheet (ENTER DATA)'!C66),"",'Score Sheet (ENTER DATA)'!C66)</f>
        <v>Kiley Skienandore - 11</v>
      </c>
      <c r="D24" s="61">
        <f>IF(ISBLANK('Score Sheet (ENTER DATA)'!D66),"",'Score Sheet (ENTER DATA)'!D66)</f>
        <v>8</v>
      </c>
      <c r="E24" s="61">
        <f>IF(ISBLANK('Score Sheet (ENTER DATA)'!E66),"",'Score Sheet (ENTER DATA)'!E66)</f>
        <v>4</v>
      </c>
      <c r="F24" s="61">
        <f>IF(ISBLANK('Score Sheet (ENTER DATA)'!F66),"",'Score Sheet (ENTER DATA)'!F66)</f>
        <v>8</v>
      </c>
      <c r="G24" s="61">
        <f>IF(ISBLANK('Score Sheet (ENTER DATA)'!G66),"",'Score Sheet (ENTER DATA)'!G66)</f>
        <v>5</v>
      </c>
      <c r="H24" s="61">
        <f>IF(ISBLANK('Score Sheet (ENTER DATA)'!H66),"",'Score Sheet (ENTER DATA)'!H66)</f>
        <v>5</v>
      </c>
      <c r="I24" s="61">
        <f>IF(ISBLANK('Score Sheet (ENTER DATA)'!I66),"",'Score Sheet (ENTER DATA)'!I66)</f>
        <v>7</v>
      </c>
      <c r="J24" s="61">
        <f>IF(ISBLANK('Score Sheet (ENTER DATA)'!J66),"",'Score Sheet (ENTER DATA)'!J66)</f>
        <v>5</v>
      </c>
      <c r="K24" s="61">
        <f>IF(ISBLANK('Score Sheet (ENTER DATA)'!K66),"",'Score Sheet (ENTER DATA)'!K66)</f>
        <v>6</v>
      </c>
      <c r="L24" s="61">
        <f>IF(ISBLANK('Score Sheet (ENTER DATA)'!L66),"",'Score Sheet (ENTER DATA)'!L66)</f>
        <v>6</v>
      </c>
      <c r="M24" s="62">
        <f>IF('Score Sheet (ENTER DATA)'!M66=0,"",'Score Sheet (ENTER DATA)'!M66)</f>
        <v>54</v>
      </c>
      <c r="N24" s="61">
        <f>IF(ISBLANK('Score Sheet (ENTER DATA)'!N66),"",'Score Sheet (ENTER DATA)'!N66)</f>
        <v>7</v>
      </c>
      <c r="O24" s="61">
        <f>IF(ISBLANK('Score Sheet (ENTER DATA)'!O66),"",'Score Sheet (ENTER DATA)'!O66)</f>
        <v>7</v>
      </c>
      <c r="P24" s="61">
        <f>IF(ISBLANK('Score Sheet (ENTER DATA)'!P66),"",'Score Sheet (ENTER DATA)'!P66)</f>
        <v>5</v>
      </c>
      <c r="Q24" s="61">
        <f>IF(ISBLANK('Score Sheet (ENTER DATA)'!Q66),"",'Score Sheet (ENTER DATA)'!Q66)</f>
        <v>7</v>
      </c>
      <c r="R24" s="61">
        <f>IF(ISBLANK('Score Sheet (ENTER DATA)'!R66),"",'Score Sheet (ENTER DATA)'!R66)</f>
        <v>7</v>
      </c>
      <c r="S24" s="61">
        <f>IF(ISBLANK('Score Sheet (ENTER DATA)'!S66),"",'Score Sheet (ENTER DATA)'!S66)</f>
        <v>8</v>
      </c>
      <c r="T24" s="61">
        <f>IF(ISBLANK('Score Sheet (ENTER DATA)'!T66),"",'Score Sheet (ENTER DATA)'!T66)</f>
        <v>6</v>
      </c>
      <c r="U24" s="61">
        <f>IF(ISBLANK('Score Sheet (ENTER DATA)'!U66),"",'Score Sheet (ENTER DATA)'!U66)</f>
        <v>4</v>
      </c>
      <c r="V24" s="61">
        <f>IF(ISBLANK('Score Sheet (ENTER DATA)'!V66),"",'Score Sheet (ENTER DATA)'!V66)</f>
        <v>6</v>
      </c>
      <c r="W24" s="31">
        <f>IF('Score Sheet (ENTER DATA)'!W66=0,"",'Score Sheet (ENTER DATA)'!W66)</f>
        <v>57</v>
      </c>
      <c r="X24" s="63">
        <f>IF('Score Sheet (ENTER DATA)'!X66=0,"",'Score Sheet (ENTER DATA)'!X66)</f>
        <v>111</v>
      </c>
      <c r="Y24" s="64">
        <f>IF('Score Sheet (ENTER DATA)'!Y66=0,"",'Score Sheet (ENTER DATA)'!Y66)</f>
        <v>57</v>
      </c>
      <c r="Z24" s="64">
        <f>IF('Score Sheet (ENTER DATA)'!Z66=0,"",'Score Sheet (ENTER DATA)'!Z66)</f>
        <v>38</v>
      </c>
      <c r="AA24" s="64">
        <f>IF('Score Sheet (ENTER DATA)'!AA66=0,"",'Score Sheet (ENTER DATA)'!AA66)</f>
        <v>16</v>
      </c>
      <c r="AB24" s="64">
        <f>IF('Score Sheet (ENTER DATA)'!AB66=0,"",'Score Sheet (ENTER DATA)'!AB66)</f>
        <v>6</v>
      </c>
      <c r="AC24" s="64">
        <f>IF('Score Sheet (ENTER DATA)'!AC66=0,"",'Score Sheet (ENTER DATA)'!AC66)</f>
        <v>54</v>
      </c>
      <c r="AD24" s="64">
        <f>IF('Score Sheet (ENTER DATA)'!AD66=0,"",'Score Sheet (ENTER DATA)'!AD66)</f>
        <v>34</v>
      </c>
      <c r="AE24" s="64">
        <f>IF('Score Sheet (ENTER DATA)'!AE66=0,"",'Score Sheet (ENTER DATA)'!AE66)</f>
        <v>17</v>
      </c>
      <c r="AF24" s="64">
        <f>IF('Score Sheet (ENTER DATA)'!AF66=0,"",'Score Sheet (ENTER DATA)'!AF66)</f>
        <v>6</v>
      </c>
      <c r="AG24" s="65"/>
    </row>
    <row r="25" spans="1:33" s="19" customFormat="1" ht="13.5" customHeight="1">
      <c r="A25" s="58" t="str">
        <f>IF(ISBLANK('Score Sheet (ENTER DATA)'!C41),"",'Score Sheet (ENTER DATA)'!A41)</f>
        <v>IT</v>
      </c>
      <c r="B25" s="59">
        <f>IF(ISBLANK('Score Sheet (ENTER DATA)'!C41),"",'Score Sheet (ENTER DATA)'!B41)</f>
        <v>4</v>
      </c>
      <c r="C25" s="60" t="str">
        <f>IF(ISBLANK('Score Sheet (ENTER DATA)'!C41),"",'Score Sheet (ENTER DATA)'!C41)</f>
        <v>Morgan Calhoun - 9</v>
      </c>
      <c r="D25" s="61">
        <f>IF(ISBLANK('Score Sheet (ENTER DATA)'!D41),"",'Score Sheet (ENTER DATA)'!D41)</f>
        <v>6</v>
      </c>
      <c r="E25" s="61">
        <f>IF(ISBLANK('Score Sheet (ENTER DATA)'!E41),"",'Score Sheet (ENTER DATA)'!E41)</f>
        <v>6</v>
      </c>
      <c r="F25" s="61">
        <f>IF(ISBLANK('Score Sheet (ENTER DATA)'!F41),"",'Score Sheet (ENTER DATA)'!F41)</f>
        <v>8</v>
      </c>
      <c r="G25" s="61">
        <f>IF(ISBLANK('Score Sheet (ENTER DATA)'!G41),"",'Score Sheet (ENTER DATA)'!G41)</f>
        <v>3</v>
      </c>
      <c r="H25" s="61">
        <f>IF(ISBLANK('Score Sheet (ENTER DATA)'!H41),"",'Score Sheet (ENTER DATA)'!H41)</f>
        <v>8</v>
      </c>
      <c r="I25" s="61">
        <f>IF(ISBLANK('Score Sheet (ENTER DATA)'!I41),"",'Score Sheet (ENTER DATA)'!I41)</f>
        <v>6</v>
      </c>
      <c r="J25" s="61">
        <f>IF(ISBLANK('Score Sheet (ENTER DATA)'!J41),"",'Score Sheet (ENTER DATA)'!J41)</f>
        <v>4</v>
      </c>
      <c r="K25" s="61">
        <f>IF(ISBLANK('Score Sheet (ENTER DATA)'!K41),"",'Score Sheet (ENTER DATA)'!K41)</f>
        <v>8</v>
      </c>
      <c r="L25" s="61">
        <f>IF(ISBLANK('Score Sheet (ENTER DATA)'!L41),"",'Score Sheet (ENTER DATA)'!L41)</f>
        <v>5</v>
      </c>
      <c r="M25" s="62">
        <f>IF('Score Sheet (ENTER DATA)'!M41=0,"",'Score Sheet (ENTER DATA)'!M41)</f>
        <v>54</v>
      </c>
      <c r="N25" s="61">
        <f>IF(ISBLANK('Score Sheet (ENTER DATA)'!N41),"",'Score Sheet (ENTER DATA)'!N41)</f>
        <v>7</v>
      </c>
      <c r="O25" s="61">
        <f>IF(ISBLANK('Score Sheet (ENTER DATA)'!O41),"",'Score Sheet (ENTER DATA)'!O41)</f>
        <v>7</v>
      </c>
      <c r="P25" s="61">
        <f>IF(ISBLANK('Score Sheet (ENTER DATA)'!P41),"",'Score Sheet (ENTER DATA)'!P41)</f>
        <v>7</v>
      </c>
      <c r="Q25" s="61">
        <f>IF(ISBLANK('Score Sheet (ENTER DATA)'!Q41),"",'Score Sheet (ENTER DATA)'!Q41)</f>
        <v>8</v>
      </c>
      <c r="R25" s="61">
        <f>IF(ISBLANK('Score Sheet (ENTER DATA)'!R41),"",'Score Sheet (ENTER DATA)'!R41)</f>
        <v>5</v>
      </c>
      <c r="S25" s="61">
        <f>IF(ISBLANK('Score Sheet (ENTER DATA)'!S41),"",'Score Sheet (ENTER DATA)'!S41)</f>
        <v>7</v>
      </c>
      <c r="T25" s="61">
        <f>IF(ISBLANK('Score Sheet (ENTER DATA)'!T41),"",'Score Sheet (ENTER DATA)'!T41)</f>
        <v>8</v>
      </c>
      <c r="U25" s="61">
        <f>IF(ISBLANK('Score Sheet (ENTER DATA)'!U41),"",'Score Sheet (ENTER DATA)'!U41)</f>
        <v>4</v>
      </c>
      <c r="V25" s="61">
        <f>IF(ISBLANK('Score Sheet (ENTER DATA)'!V41),"",'Score Sheet (ENTER DATA)'!V41)</f>
        <v>6</v>
      </c>
      <c r="W25" s="31">
        <f>IF('Score Sheet (ENTER DATA)'!W41=0,"",'Score Sheet (ENTER DATA)'!W41)</f>
        <v>59</v>
      </c>
      <c r="X25" s="63">
        <f>IF('Score Sheet (ENTER DATA)'!X41=0,"",'Score Sheet (ENTER DATA)'!X41)</f>
        <v>113</v>
      </c>
      <c r="Y25" s="64">
        <f>IF('Score Sheet (ENTER DATA)'!Y41=0,"",'Score Sheet (ENTER DATA)'!Y41)</f>
        <v>59</v>
      </c>
      <c r="Z25" s="64">
        <f>IF('Score Sheet (ENTER DATA)'!Z41=0,"",'Score Sheet (ENTER DATA)'!Z41)</f>
        <v>38</v>
      </c>
      <c r="AA25" s="64">
        <f>IF('Score Sheet (ENTER DATA)'!AA41=0,"",'Score Sheet (ENTER DATA)'!AA41)</f>
        <v>18</v>
      </c>
      <c r="AB25" s="64">
        <f>IF('Score Sheet (ENTER DATA)'!AB41=0,"",'Score Sheet (ENTER DATA)'!AB41)</f>
        <v>6</v>
      </c>
      <c r="AC25" s="64">
        <f>IF('Score Sheet (ENTER DATA)'!AC41=0,"",'Score Sheet (ENTER DATA)'!AC41)</f>
        <v>54</v>
      </c>
      <c r="AD25" s="64">
        <f>IF('Score Sheet (ENTER DATA)'!AD41=0,"",'Score Sheet (ENTER DATA)'!AD41)</f>
        <v>34</v>
      </c>
      <c r="AE25" s="64">
        <f>IF('Score Sheet (ENTER DATA)'!AE41=0,"",'Score Sheet (ENTER DATA)'!AE41)</f>
        <v>17</v>
      </c>
      <c r="AF25" s="64">
        <f>IF('Score Sheet (ENTER DATA)'!AF41=0,"",'Score Sheet (ENTER DATA)'!AF41)</f>
        <v>5</v>
      </c>
      <c r="AG25" s="65"/>
    </row>
    <row r="26" spans="1:33" s="19" customFormat="1" ht="13.5" customHeight="1">
      <c r="A26" s="58" t="str">
        <f>IF(ISBLANK('Score Sheet (ENTER DATA)'!C55),"",'Score Sheet (ENTER DATA)'!A55)</f>
        <v>KT</v>
      </c>
      <c r="B26" s="59">
        <f>IF(ISBLANK('Score Sheet (ENTER DATA)'!C55),"",'Score Sheet (ENTER DATA)'!B55)</f>
        <v>1</v>
      </c>
      <c r="C26" s="60" t="str">
        <f>IF(ISBLANK('Score Sheet (ENTER DATA)'!C55),"",'Score Sheet (ENTER DATA)'!C55)</f>
        <v>Rebecca Susmilch - 10</v>
      </c>
      <c r="D26" s="61">
        <f>IF(ISBLANK('Score Sheet (ENTER DATA)'!D55),"",'Score Sheet (ENTER DATA)'!D55)</f>
        <v>5</v>
      </c>
      <c r="E26" s="61">
        <f>IF(ISBLANK('Score Sheet (ENTER DATA)'!E55),"",'Score Sheet (ENTER DATA)'!E55)</f>
        <v>6</v>
      </c>
      <c r="F26" s="61">
        <f>IF(ISBLANK('Score Sheet (ENTER DATA)'!F55),"",'Score Sheet (ENTER DATA)'!F55)</f>
        <v>8</v>
      </c>
      <c r="G26" s="61">
        <f>IF(ISBLANK('Score Sheet (ENTER DATA)'!G55),"",'Score Sheet (ENTER DATA)'!G55)</f>
        <v>4</v>
      </c>
      <c r="H26" s="61">
        <f>IF(ISBLANK('Score Sheet (ENTER DATA)'!H55),"",'Score Sheet (ENTER DATA)'!H55)</f>
        <v>5</v>
      </c>
      <c r="I26" s="61">
        <f>IF(ISBLANK('Score Sheet (ENTER DATA)'!I55),"",'Score Sheet (ENTER DATA)'!I55)</f>
        <v>6</v>
      </c>
      <c r="J26" s="61">
        <f>IF(ISBLANK('Score Sheet (ENTER DATA)'!J55),"",'Score Sheet (ENTER DATA)'!J55)</f>
        <v>6</v>
      </c>
      <c r="K26" s="61">
        <f>IF(ISBLANK('Score Sheet (ENTER DATA)'!K55),"",'Score Sheet (ENTER DATA)'!K55)</f>
        <v>10</v>
      </c>
      <c r="L26" s="61">
        <f>IF(ISBLANK('Score Sheet (ENTER DATA)'!L55),"",'Score Sheet (ENTER DATA)'!L55)</f>
        <v>9</v>
      </c>
      <c r="M26" s="62">
        <f>IF('Score Sheet (ENTER DATA)'!M55=0,"",'Score Sheet (ENTER DATA)'!M55)</f>
        <v>59</v>
      </c>
      <c r="N26" s="61">
        <f>IF(ISBLANK('Score Sheet (ENTER DATA)'!N55),"",'Score Sheet (ENTER DATA)'!N55)</f>
        <v>6</v>
      </c>
      <c r="O26" s="61">
        <f>IF(ISBLANK('Score Sheet (ENTER DATA)'!O55),"",'Score Sheet (ENTER DATA)'!O55)</f>
        <v>4</v>
      </c>
      <c r="P26" s="61">
        <f>IF(ISBLANK('Score Sheet (ENTER DATA)'!P55),"",'Score Sheet (ENTER DATA)'!P55)</f>
        <v>7</v>
      </c>
      <c r="Q26" s="61">
        <f>IF(ISBLANK('Score Sheet (ENTER DATA)'!Q55),"",'Score Sheet (ENTER DATA)'!Q55)</f>
        <v>7</v>
      </c>
      <c r="R26" s="61">
        <f>IF(ISBLANK('Score Sheet (ENTER DATA)'!R55),"",'Score Sheet (ENTER DATA)'!R55)</f>
        <v>7</v>
      </c>
      <c r="S26" s="61">
        <f>IF(ISBLANK('Score Sheet (ENTER DATA)'!S55),"",'Score Sheet (ENTER DATA)'!S55)</f>
        <v>4</v>
      </c>
      <c r="T26" s="61">
        <f>IF(ISBLANK('Score Sheet (ENTER DATA)'!T55),"",'Score Sheet (ENTER DATA)'!T55)</f>
        <v>6</v>
      </c>
      <c r="U26" s="61">
        <f>IF(ISBLANK('Score Sheet (ENTER DATA)'!U55),"",'Score Sheet (ENTER DATA)'!U55)</f>
        <v>7</v>
      </c>
      <c r="V26" s="61">
        <f>IF(ISBLANK('Score Sheet (ENTER DATA)'!V55),"",'Score Sheet (ENTER DATA)'!V55)</f>
        <v>10</v>
      </c>
      <c r="W26" s="31">
        <f>IF('Score Sheet (ENTER DATA)'!W55=0,"",'Score Sheet (ENTER DATA)'!W55)</f>
        <v>58</v>
      </c>
      <c r="X26" s="63">
        <f>IF('Score Sheet (ENTER DATA)'!X55=0,"",'Score Sheet (ENTER DATA)'!X55)</f>
        <v>117</v>
      </c>
      <c r="Y26" s="64">
        <f>IF('Score Sheet (ENTER DATA)'!Y55=0,"",'Score Sheet (ENTER DATA)'!Y55)</f>
        <v>58</v>
      </c>
      <c r="Z26" s="64">
        <f>IF('Score Sheet (ENTER DATA)'!Z55=0,"",'Score Sheet (ENTER DATA)'!Z55)</f>
        <v>41</v>
      </c>
      <c r="AA26" s="64">
        <f>IF('Score Sheet (ENTER DATA)'!AA55=0,"",'Score Sheet (ENTER DATA)'!AA55)</f>
        <v>23</v>
      </c>
      <c r="AB26" s="64">
        <f>IF('Score Sheet (ENTER DATA)'!AB55=0,"",'Score Sheet (ENTER DATA)'!AB55)</f>
        <v>10</v>
      </c>
      <c r="AC26" s="64">
        <f>IF('Score Sheet (ENTER DATA)'!AC55=0,"",'Score Sheet (ENTER DATA)'!AC55)</f>
        <v>59</v>
      </c>
      <c r="AD26" s="64">
        <f>IF('Score Sheet (ENTER DATA)'!AD55=0,"",'Score Sheet (ENTER DATA)'!AD55)</f>
        <v>40</v>
      </c>
      <c r="AE26" s="64">
        <f>IF('Score Sheet (ENTER DATA)'!AE55=0,"",'Score Sheet (ENTER DATA)'!AE55)</f>
        <v>25</v>
      </c>
      <c r="AF26" s="64">
        <f>IF('Score Sheet (ENTER DATA)'!AF55=0,"",'Score Sheet (ENTER DATA)'!AF55)</f>
        <v>9</v>
      </c>
      <c r="AG26" s="65"/>
    </row>
    <row r="27" spans="1:33" s="19" customFormat="1" ht="13.5" customHeight="1">
      <c r="A27" s="58" t="str">
        <f>IF(ISBLANK('Score Sheet (ENTER DATA)'!C73),"",'Score Sheet (ENTER DATA)'!A73)</f>
        <v>RH</v>
      </c>
      <c r="B27" s="59">
        <f>IF(ISBLANK('Score Sheet (ENTER DATA)'!C73),"",'Score Sheet (ENTER DATA)'!B73)</f>
        <v>1</v>
      </c>
      <c r="C27" s="60" t="str">
        <f>IF(ISBLANK('Score Sheet (ENTER DATA)'!C73),"",'Score Sheet (ENTER DATA)'!C73)</f>
        <v>SASHA SCHICK - 12</v>
      </c>
      <c r="D27" s="61">
        <f>IF(ISBLANK('Score Sheet (ENTER DATA)'!D73),"",'Score Sheet (ENTER DATA)'!D73)</f>
        <v>7</v>
      </c>
      <c r="E27" s="61">
        <f>IF(ISBLANK('Score Sheet (ENTER DATA)'!E73),"",'Score Sheet (ENTER DATA)'!E73)</f>
        <v>5</v>
      </c>
      <c r="F27" s="61">
        <f>IF(ISBLANK('Score Sheet (ENTER DATA)'!F73),"",'Score Sheet (ENTER DATA)'!F73)</f>
        <v>7</v>
      </c>
      <c r="G27" s="61">
        <f>IF(ISBLANK('Score Sheet (ENTER DATA)'!G73),"",'Score Sheet (ENTER DATA)'!G73)</f>
        <v>7</v>
      </c>
      <c r="H27" s="61">
        <f>IF(ISBLANK('Score Sheet (ENTER DATA)'!H73),"",'Score Sheet (ENTER DATA)'!H73)</f>
        <v>6</v>
      </c>
      <c r="I27" s="61">
        <f>IF(ISBLANK('Score Sheet (ENTER DATA)'!I73),"",'Score Sheet (ENTER DATA)'!I73)</f>
        <v>8</v>
      </c>
      <c r="J27" s="61">
        <f>IF(ISBLANK('Score Sheet (ENTER DATA)'!J73),"",'Score Sheet (ENTER DATA)'!J73)</f>
        <v>9</v>
      </c>
      <c r="K27" s="61">
        <f>IF(ISBLANK('Score Sheet (ENTER DATA)'!K73),"",'Score Sheet (ENTER DATA)'!K73)</f>
        <v>7</v>
      </c>
      <c r="L27" s="61">
        <f>IF(ISBLANK('Score Sheet (ENTER DATA)'!L73),"",'Score Sheet (ENTER DATA)'!L73)</f>
        <v>7</v>
      </c>
      <c r="M27" s="62">
        <f>IF('Score Sheet (ENTER DATA)'!M73=0,"",'Score Sheet (ENTER DATA)'!M73)</f>
        <v>63</v>
      </c>
      <c r="N27" s="61">
        <f>IF(ISBLANK('Score Sheet (ENTER DATA)'!N73),"",'Score Sheet (ENTER DATA)'!N73)</f>
        <v>7</v>
      </c>
      <c r="O27" s="61">
        <f>IF(ISBLANK('Score Sheet (ENTER DATA)'!O73),"",'Score Sheet (ENTER DATA)'!O73)</f>
        <v>5</v>
      </c>
      <c r="P27" s="61">
        <f>IF(ISBLANK('Score Sheet (ENTER DATA)'!P73),"",'Score Sheet (ENTER DATA)'!P73)</f>
        <v>5</v>
      </c>
      <c r="Q27" s="61">
        <f>IF(ISBLANK('Score Sheet (ENTER DATA)'!Q73),"",'Score Sheet (ENTER DATA)'!Q73)</f>
        <v>7</v>
      </c>
      <c r="R27" s="61">
        <f>IF(ISBLANK('Score Sheet (ENTER DATA)'!R73),"",'Score Sheet (ENTER DATA)'!R73)</f>
        <v>6</v>
      </c>
      <c r="S27" s="61">
        <f>IF(ISBLANK('Score Sheet (ENTER DATA)'!S73),"",'Score Sheet (ENTER DATA)'!S73)</f>
        <v>7</v>
      </c>
      <c r="T27" s="61">
        <f>IF(ISBLANK('Score Sheet (ENTER DATA)'!T73),"",'Score Sheet (ENTER DATA)'!T73)</f>
        <v>6</v>
      </c>
      <c r="U27" s="61">
        <f>IF(ISBLANK('Score Sheet (ENTER DATA)'!U73),"",'Score Sheet (ENTER DATA)'!U73)</f>
        <v>4</v>
      </c>
      <c r="V27" s="61">
        <f>IF(ISBLANK('Score Sheet (ENTER DATA)'!V73),"",'Score Sheet (ENTER DATA)'!V73)</f>
        <v>8</v>
      </c>
      <c r="W27" s="31">
        <f>IF('Score Sheet (ENTER DATA)'!W73=0,"",'Score Sheet (ENTER DATA)'!W73)</f>
        <v>55</v>
      </c>
      <c r="X27" s="63">
        <f>IF('Score Sheet (ENTER DATA)'!X73=0,"",'Score Sheet (ENTER DATA)'!X73)</f>
        <v>118</v>
      </c>
      <c r="Y27" s="64">
        <f>IF('Score Sheet (ENTER DATA)'!Y73=0,"",'Score Sheet (ENTER DATA)'!Y73)</f>
        <v>55</v>
      </c>
      <c r="Z27" s="64">
        <f>IF('Score Sheet (ENTER DATA)'!Z73=0,"",'Score Sheet (ENTER DATA)'!Z73)</f>
        <v>38</v>
      </c>
      <c r="AA27" s="64">
        <f>IF('Score Sheet (ENTER DATA)'!AA73=0,"",'Score Sheet (ENTER DATA)'!AA73)</f>
        <v>18</v>
      </c>
      <c r="AB27" s="64">
        <f>IF('Score Sheet (ENTER DATA)'!AB73=0,"",'Score Sheet (ENTER DATA)'!AB73)</f>
        <v>8</v>
      </c>
      <c r="AC27" s="64">
        <f>IF('Score Sheet (ENTER DATA)'!AC73=0,"",'Score Sheet (ENTER DATA)'!AC73)</f>
        <v>63</v>
      </c>
      <c r="AD27" s="64">
        <f>IF('Score Sheet (ENTER DATA)'!AD73=0,"",'Score Sheet (ENTER DATA)'!AD73)</f>
        <v>44</v>
      </c>
      <c r="AE27" s="64">
        <f>IF('Score Sheet (ENTER DATA)'!AE73=0,"",'Score Sheet (ENTER DATA)'!AE73)</f>
        <v>23</v>
      </c>
      <c r="AF27" s="64">
        <f>IF('Score Sheet (ENTER DATA)'!AF73=0,"",'Score Sheet (ENTER DATA)'!AF73)</f>
        <v>7</v>
      </c>
      <c r="AG27" s="65"/>
    </row>
    <row r="28" spans="1:33" s="19" customFormat="1" ht="13.5" customHeight="1">
      <c r="A28" s="58" t="str">
        <f>IF(ISBLANK('Score Sheet (ENTER DATA)'!C56),"",'Score Sheet (ENTER DATA)'!A56)</f>
        <v>KT</v>
      </c>
      <c r="B28" s="59">
        <f>IF(ISBLANK('Score Sheet (ENTER DATA)'!C56),"",'Score Sheet (ENTER DATA)'!B56)</f>
        <v>2</v>
      </c>
      <c r="C28" s="60" t="str">
        <f>IF(ISBLANK('Score Sheet (ENTER DATA)'!C56),"",'Score Sheet (ENTER DATA)'!C56)</f>
        <v>Phina Troha - 11</v>
      </c>
      <c r="D28" s="61">
        <f>IF(ISBLANK('Score Sheet (ENTER DATA)'!D56),"",'Score Sheet (ENTER DATA)'!D56)</f>
        <v>8</v>
      </c>
      <c r="E28" s="61">
        <f>IF(ISBLANK('Score Sheet (ENTER DATA)'!E56),"",'Score Sheet (ENTER DATA)'!E56)</f>
        <v>6</v>
      </c>
      <c r="F28" s="61">
        <f>IF(ISBLANK('Score Sheet (ENTER DATA)'!F56),"",'Score Sheet (ENTER DATA)'!F56)</f>
        <v>5</v>
      </c>
      <c r="G28" s="61">
        <f>IF(ISBLANK('Score Sheet (ENTER DATA)'!G56),"",'Score Sheet (ENTER DATA)'!G56)</f>
        <v>5</v>
      </c>
      <c r="H28" s="61">
        <f>IF(ISBLANK('Score Sheet (ENTER DATA)'!H56),"",'Score Sheet (ENTER DATA)'!H56)</f>
        <v>8</v>
      </c>
      <c r="I28" s="61">
        <f>IF(ISBLANK('Score Sheet (ENTER DATA)'!I56),"",'Score Sheet (ENTER DATA)'!I56)</f>
        <v>4</v>
      </c>
      <c r="J28" s="61">
        <f>IF(ISBLANK('Score Sheet (ENTER DATA)'!J56),"",'Score Sheet (ENTER DATA)'!J56)</f>
        <v>5</v>
      </c>
      <c r="K28" s="61">
        <f>IF(ISBLANK('Score Sheet (ENTER DATA)'!K56),"",'Score Sheet (ENTER DATA)'!K56)</f>
        <v>7</v>
      </c>
      <c r="L28" s="61">
        <f>IF(ISBLANK('Score Sheet (ENTER DATA)'!L56),"",'Score Sheet (ENTER DATA)'!L56)</f>
        <v>7</v>
      </c>
      <c r="M28" s="62">
        <f>IF('Score Sheet (ENTER DATA)'!M56=0,"",'Score Sheet (ENTER DATA)'!M56)</f>
        <v>55</v>
      </c>
      <c r="N28" s="61">
        <f>IF(ISBLANK('Score Sheet (ENTER DATA)'!N56),"",'Score Sheet (ENTER DATA)'!N56)</f>
        <v>9</v>
      </c>
      <c r="O28" s="61">
        <f>IF(ISBLANK('Score Sheet (ENTER DATA)'!O56),"",'Score Sheet (ENTER DATA)'!O56)</f>
        <v>6</v>
      </c>
      <c r="P28" s="61">
        <f>IF(ISBLANK('Score Sheet (ENTER DATA)'!P56),"",'Score Sheet (ENTER DATA)'!P56)</f>
        <v>9</v>
      </c>
      <c r="Q28" s="61">
        <f>IF(ISBLANK('Score Sheet (ENTER DATA)'!Q56),"",'Score Sheet (ENTER DATA)'!Q56)</f>
        <v>7</v>
      </c>
      <c r="R28" s="61">
        <f>IF(ISBLANK('Score Sheet (ENTER DATA)'!R56),"",'Score Sheet (ENTER DATA)'!R56)</f>
        <v>8</v>
      </c>
      <c r="S28" s="61">
        <f>IF(ISBLANK('Score Sheet (ENTER DATA)'!S56),"",'Score Sheet (ENTER DATA)'!S56)</f>
        <v>6</v>
      </c>
      <c r="T28" s="61">
        <f>IF(ISBLANK('Score Sheet (ENTER DATA)'!T56),"",'Score Sheet (ENTER DATA)'!T56)</f>
        <v>6</v>
      </c>
      <c r="U28" s="61">
        <f>IF(ISBLANK('Score Sheet (ENTER DATA)'!U56),"",'Score Sheet (ENTER DATA)'!U56)</f>
        <v>6</v>
      </c>
      <c r="V28" s="61">
        <f>IF(ISBLANK('Score Sheet (ENTER DATA)'!V56),"",'Score Sheet (ENTER DATA)'!V56)</f>
        <v>7</v>
      </c>
      <c r="W28" s="31">
        <f>IF('Score Sheet (ENTER DATA)'!W56=0,"",'Score Sheet (ENTER DATA)'!W56)</f>
        <v>64</v>
      </c>
      <c r="X28" s="63">
        <f>IF('Score Sheet (ENTER DATA)'!X56=0,"",'Score Sheet (ENTER DATA)'!X56)</f>
        <v>119</v>
      </c>
      <c r="Y28" s="64">
        <f>IF('Score Sheet (ENTER DATA)'!Y56=0,"",'Score Sheet (ENTER DATA)'!Y56)</f>
        <v>64</v>
      </c>
      <c r="Z28" s="64">
        <f>IF('Score Sheet (ENTER DATA)'!Z56=0,"",'Score Sheet (ENTER DATA)'!Z56)</f>
        <v>40</v>
      </c>
      <c r="AA28" s="64">
        <f>IF('Score Sheet (ENTER DATA)'!AA56=0,"",'Score Sheet (ENTER DATA)'!AA56)</f>
        <v>19</v>
      </c>
      <c r="AB28" s="64">
        <f>IF('Score Sheet (ENTER DATA)'!AB56=0,"",'Score Sheet (ENTER DATA)'!AB56)</f>
        <v>7</v>
      </c>
      <c r="AC28" s="64">
        <f>IF('Score Sheet (ENTER DATA)'!AC56=0,"",'Score Sheet (ENTER DATA)'!AC56)</f>
        <v>55</v>
      </c>
      <c r="AD28" s="64">
        <f>IF('Score Sheet (ENTER DATA)'!AD56=0,"",'Score Sheet (ENTER DATA)'!AD56)</f>
        <v>36</v>
      </c>
      <c r="AE28" s="64">
        <f>IF('Score Sheet (ENTER DATA)'!AE56=0,"",'Score Sheet (ENTER DATA)'!AE56)</f>
        <v>19</v>
      </c>
      <c r="AF28" s="64">
        <f>IF('Score Sheet (ENTER DATA)'!AF56=0,"",'Score Sheet (ENTER DATA)'!AF56)</f>
        <v>7</v>
      </c>
      <c r="AG28" s="65"/>
    </row>
    <row r="29" spans="1:33" s="19" customFormat="1" ht="13.5" customHeight="1">
      <c r="A29" s="58" t="str">
        <f>IF(ISBLANK('Score Sheet (ENTER DATA)'!C77),"",'Score Sheet (ENTER DATA)'!A77)</f>
        <v>RH</v>
      </c>
      <c r="B29" s="59">
        <f>IF(ISBLANK('Score Sheet (ENTER DATA)'!C77),"",'Score Sheet (ENTER DATA)'!B77)</f>
        <v>5</v>
      </c>
      <c r="C29" s="60" t="str">
        <f>IF(ISBLANK('Score Sheet (ENTER DATA)'!C77),"",'Score Sheet (ENTER DATA)'!C77)</f>
        <v>Violet Desonia - 9</v>
      </c>
      <c r="D29" s="61">
        <f>IF(ISBLANK('Score Sheet (ENTER DATA)'!D77),"",'Score Sheet (ENTER DATA)'!D77)</f>
        <v>7</v>
      </c>
      <c r="E29" s="61">
        <f>IF(ISBLANK('Score Sheet (ENTER DATA)'!E77),"",'Score Sheet (ENTER DATA)'!E77)</f>
        <v>4</v>
      </c>
      <c r="F29" s="61">
        <f>IF(ISBLANK('Score Sheet (ENTER DATA)'!F77),"",'Score Sheet (ENTER DATA)'!F77)</f>
        <v>7</v>
      </c>
      <c r="G29" s="61">
        <f>IF(ISBLANK('Score Sheet (ENTER DATA)'!G77),"",'Score Sheet (ENTER DATA)'!G77)</f>
        <v>4</v>
      </c>
      <c r="H29" s="61">
        <f>IF(ISBLANK('Score Sheet (ENTER DATA)'!H77),"",'Score Sheet (ENTER DATA)'!H77)</f>
        <v>6</v>
      </c>
      <c r="I29" s="61">
        <f>IF(ISBLANK('Score Sheet (ENTER DATA)'!I77),"",'Score Sheet (ENTER DATA)'!I77)</f>
        <v>4</v>
      </c>
      <c r="J29" s="61">
        <f>IF(ISBLANK('Score Sheet (ENTER DATA)'!J77),"",'Score Sheet (ENTER DATA)'!J77)</f>
        <v>7</v>
      </c>
      <c r="K29" s="61">
        <f>IF(ISBLANK('Score Sheet (ENTER DATA)'!K77),"",'Score Sheet (ENTER DATA)'!K77)</f>
        <v>8</v>
      </c>
      <c r="L29" s="61">
        <f>IF(ISBLANK('Score Sheet (ENTER DATA)'!L77),"",'Score Sheet (ENTER DATA)'!L77)</f>
        <v>11</v>
      </c>
      <c r="M29" s="62">
        <f>IF('Score Sheet (ENTER DATA)'!M77=0,"",'Score Sheet (ENTER DATA)'!M77)</f>
        <v>58</v>
      </c>
      <c r="N29" s="61">
        <f>IF(ISBLANK('Score Sheet (ENTER DATA)'!N77),"",'Score Sheet (ENTER DATA)'!N77)</f>
        <v>9</v>
      </c>
      <c r="O29" s="61">
        <f>IF(ISBLANK('Score Sheet (ENTER DATA)'!O77),"",'Score Sheet (ENTER DATA)'!O77)</f>
        <v>6</v>
      </c>
      <c r="P29" s="61">
        <f>IF(ISBLANK('Score Sheet (ENTER DATA)'!P77),"",'Score Sheet (ENTER DATA)'!P77)</f>
        <v>6</v>
      </c>
      <c r="Q29" s="61">
        <f>IF(ISBLANK('Score Sheet (ENTER DATA)'!Q77),"",'Score Sheet (ENTER DATA)'!Q77)</f>
        <v>8</v>
      </c>
      <c r="R29" s="61">
        <f>IF(ISBLANK('Score Sheet (ENTER DATA)'!R77),"",'Score Sheet (ENTER DATA)'!R77)</f>
        <v>6</v>
      </c>
      <c r="S29" s="61">
        <f>IF(ISBLANK('Score Sheet (ENTER DATA)'!S77),"",'Score Sheet (ENTER DATA)'!S77)</f>
        <v>7</v>
      </c>
      <c r="T29" s="61">
        <f>IF(ISBLANK('Score Sheet (ENTER DATA)'!T77),"",'Score Sheet (ENTER DATA)'!T77)</f>
        <v>7</v>
      </c>
      <c r="U29" s="61">
        <f>IF(ISBLANK('Score Sheet (ENTER DATA)'!U77),"",'Score Sheet (ENTER DATA)'!U77)</f>
        <v>7</v>
      </c>
      <c r="V29" s="61">
        <f>IF(ISBLANK('Score Sheet (ENTER DATA)'!V77),"",'Score Sheet (ENTER DATA)'!V77)</f>
        <v>7</v>
      </c>
      <c r="W29" s="31">
        <f>IF('Score Sheet (ENTER DATA)'!W77=0,"",'Score Sheet (ENTER DATA)'!W77)</f>
        <v>63</v>
      </c>
      <c r="X29" s="63">
        <f>IF('Score Sheet (ENTER DATA)'!X77=0,"",'Score Sheet (ENTER DATA)'!X77)</f>
        <v>121</v>
      </c>
      <c r="Y29" s="64">
        <f>IF('Score Sheet (ENTER DATA)'!Y77=0,"",'Score Sheet (ENTER DATA)'!Y77)</f>
        <v>63</v>
      </c>
      <c r="Z29" s="64">
        <f>IF('Score Sheet (ENTER DATA)'!Z77=0,"",'Score Sheet (ENTER DATA)'!Z77)</f>
        <v>42</v>
      </c>
      <c r="AA29" s="64">
        <f>IF('Score Sheet (ENTER DATA)'!AA77=0,"",'Score Sheet (ENTER DATA)'!AA77)</f>
        <v>21</v>
      </c>
      <c r="AB29" s="64">
        <f>IF('Score Sheet (ENTER DATA)'!AB77=0,"",'Score Sheet (ENTER DATA)'!AB77)</f>
        <v>7</v>
      </c>
      <c r="AC29" s="64">
        <f>IF('Score Sheet (ENTER DATA)'!AC77=0,"",'Score Sheet (ENTER DATA)'!AC77)</f>
        <v>58</v>
      </c>
      <c r="AD29" s="64">
        <f>IF('Score Sheet (ENTER DATA)'!AD77=0,"",'Score Sheet (ENTER DATA)'!AD77)</f>
        <v>40</v>
      </c>
      <c r="AE29" s="64">
        <f>IF('Score Sheet (ENTER DATA)'!AE77=0,"",'Score Sheet (ENTER DATA)'!AE77)</f>
        <v>26</v>
      </c>
      <c r="AF29" s="64">
        <f>IF('Score Sheet (ENTER DATA)'!AF77=0,"",'Score Sheet (ENTER DATA)'!AF77)</f>
        <v>11</v>
      </c>
      <c r="AG29" s="65"/>
    </row>
    <row r="30" spans="1:33" s="19" customFormat="1" ht="13.5" customHeight="1">
      <c r="A30" s="58" t="str">
        <f>IF(ISBLANK('Score Sheet (ENTER DATA)'!C32),"",'Score Sheet (ENTER DATA)'!A32)</f>
        <v>OC</v>
      </c>
      <c r="B30" s="59">
        <f>IF(ISBLANK('Score Sheet (ENTER DATA)'!C32),"",'Score Sheet (ENTER DATA)'!B32)</f>
        <v>4</v>
      </c>
      <c r="C30" s="60" t="str">
        <f>IF(ISBLANK('Score Sheet (ENTER DATA)'!C32),"",'Score Sheet (ENTER DATA)'!C32)</f>
        <v>Hallee Kuehn - 9</v>
      </c>
      <c r="D30" s="61">
        <f>IF(ISBLANK('Score Sheet (ENTER DATA)'!D32),"",'Score Sheet (ENTER DATA)'!D32)</f>
        <v>8</v>
      </c>
      <c r="E30" s="61">
        <f>IF(ISBLANK('Score Sheet (ENTER DATA)'!E32),"",'Score Sheet (ENTER DATA)'!E32)</f>
        <v>6</v>
      </c>
      <c r="F30" s="61">
        <f>IF(ISBLANK('Score Sheet (ENTER DATA)'!F32),"",'Score Sheet (ENTER DATA)'!F32)</f>
        <v>6</v>
      </c>
      <c r="G30" s="61">
        <f>IF(ISBLANK('Score Sheet (ENTER DATA)'!G32),"",'Score Sheet (ENTER DATA)'!G32)</f>
        <v>5</v>
      </c>
      <c r="H30" s="61">
        <f>IF(ISBLANK('Score Sheet (ENTER DATA)'!H32),"",'Score Sheet (ENTER DATA)'!H32)</f>
        <v>6</v>
      </c>
      <c r="I30" s="61">
        <f>IF(ISBLANK('Score Sheet (ENTER DATA)'!I32),"",'Score Sheet (ENTER DATA)'!I32)</f>
        <v>4</v>
      </c>
      <c r="J30" s="61">
        <f>IF(ISBLANK('Score Sheet (ENTER DATA)'!J32),"",'Score Sheet (ENTER DATA)'!J32)</f>
        <v>6</v>
      </c>
      <c r="K30" s="61">
        <f>IF(ISBLANK('Score Sheet (ENTER DATA)'!K32),"",'Score Sheet (ENTER DATA)'!K32)</f>
        <v>8</v>
      </c>
      <c r="L30" s="61">
        <f>IF(ISBLANK('Score Sheet (ENTER DATA)'!L32),"",'Score Sheet (ENTER DATA)'!L32)</f>
        <v>10</v>
      </c>
      <c r="M30" s="62">
        <f>IF('Score Sheet (ENTER DATA)'!M32=0,"",'Score Sheet (ENTER DATA)'!M32)</f>
        <v>59</v>
      </c>
      <c r="N30" s="61">
        <f>IF(ISBLANK('Score Sheet (ENTER DATA)'!N32),"",'Score Sheet (ENTER DATA)'!N32)</f>
        <v>9</v>
      </c>
      <c r="O30" s="61">
        <f>IF(ISBLANK('Score Sheet (ENTER DATA)'!O32),"",'Score Sheet (ENTER DATA)'!O32)</f>
        <v>4</v>
      </c>
      <c r="P30" s="61">
        <f>IF(ISBLANK('Score Sheet (ENTER DATA)'!P32),"",'Score Sheet (ENTER DATA)'!P32)</f>
        <v>7</v>
      </c>
      <c r="Q30" s="61">
        <f>IF(ISBLANK('Score Sheet (ENTER DATA)'!Q32),"",'Score Sheet (ENTER DATA)'!Q32)</f>
        <v>9</v>
      </c>
      <c r="R30" s="61">
        <f>IF(ISBLANK('Score Sheet (ENTER DATA)'!R32),"",'Score Sheet (ENTER DATA)'!R32)</f>
        <v>6</v>
      </c>
      <c r="S30" s="61">
        <f>IF(ISBLANK('Score Sheet (ENTER DATA)'!S32),"",'Score Sheet (ENTER DATA)'!S32)</f>
        <v>7</v>
      </c>
      <c r="T30" s="61">
        <f>IF(ISBLANK('Score Sheet (ENTER DATA)'!T32),"",'Score Sheet (ENTER DATA)'!T32)</f>
        <v>8</v>
      </c>
      <c r="U30" s="61">
        <f>IF(ISBLANK('Score Sheet (ENTER DATA)'!U32),"",'Score Sheet (ENTER DATA)'!U32)</f>
        <v>7</v>
      </c>
      <c r="V30" s="61">
        <f>IF(ISBLANK('Score Sheet (ENTER DATA)'!V32),"",'Score Sheet (ENTER DATA)'!V32)</f>
        <v>6</v>
      </c>
      <c r="W30" s="31">
        <f>IF('Score Sheet (ENTER DATA)'!W32=0,"",'Score Sheet (ENTER DATA)'!W32)</f>
        <v>63</v>
      </c>
      <c r="X30" s="63">
        <f>IF('Score Sheet (ENTER DATA)'!X32=0,"",'Score Sheet (ENTER DATA)'!X32)</f>
        <v>122</v>
      </c>
      <c r="Y30" s="64">
        <f>IF('Score Sheet (ENTER DATA)'!Y32=0,"",'Score Sheet (ENTER DATA)'!Y32)</f>
        <v>63</v>
      </c>
      <c r="Z30" s="64">
        <f>IF('Score Sheet (ENTER DATA)'!Z32=0,"",'Score Sheet (ENTER DATA)'!Z32)</f>
        <v>43</v>
      </c>
      <c r="AA30" s="64">
        <f>IF('Score Sheet (ENTER DATA)'!AA32=0,"",'Score Sheet (ENTER DATA)'!AA32)</f>
        <v>21</v>
      </c>
      <c r="AB30" s="64">
        <f>IF('Score Sheet (ENTER DATA)'!AB32=0,"",'Score Sheet (ENTER DATA)'!AB32)</f>
        <v>6</v>
      </c>
      <c r="AC30" s="64">
        <f>IF('Score Sheet (ENTER DATA)'!AC32=0,"",'Score Sheet (ENTER DATA)'!AC32)</f>
        <v>59</v>
      </c>
      <c r="AD30" s="64">
        <f>IF('Score Sheet (ENTER DATA)'!AD32=0,"",'Score Sheet (ENTER DATA)'!AD32)</f>
        <v>39</v>
      </c>
      <c r="AE30" s="64">
        <f>IF('Score Sheet (ENTER DATA)'!AE32=0,"",'Score Sheet (ENTER DATA)'!AE32)</f>
        <v>24</v>
      </c>
      <c r="AF30" s="64">
        <f>IF('Score Sheet (ENTER DATA)'!AF32=0,"",'Score Sheet (ENTER DATA)'!AF32)</f>
        <v>10</v>
      </c>
      <c r="AG30" s="65"/>
    </row>
    <row r="31" spans="1:33" s="19" customFormat="1" ht="13.5" customHeight="1">
      <c r="A31" s="58" t="str">
        <f>IF(ISBLANK('Score Sheet (ENTER DATA)'!C23),"",'Score Sheet (ENTER DATA)'!A23)</f>
        <v>RC</v>
      </c>
      <c r="B31" s="59">
        <f>IF(ISBLANK('Score Sheet (ENTER DATA)'!C23),"",'Score Sheet (ENTER DATA)'!B23)</f>
        <v>4</v>
      </c>
      <c r="C31" s="60" t="str">
        <f>IF(ISBLANK('Score Sheet (ENTER DATA)'!C23),"",'Score Sheet (ENTER DATA)'!C23)</f>
        <v>LEAH HANSEN - 11</v>
      </c>
      <c r="D31" s="61">
        <f>IF(ISBLANK('Score Sheet (ENTER DATA)'!D23),"",'Score Sheet (ENTER DATA)'!D23)</f>
        <v>6</v>
      </c>
      <c r="E31" s="61">
        <f>IF(ISBLANK('Score Sheet (ENTER DATA)'!E23),"",'Score Sheet (ENTER DATA)'!E23)</f>
        <v>5</v>
      </c>
      <c r="F31" s="61">
        <f>IF(ISBLANK('Score Sheet (ENTER DATA)'!F23),"",'Score Sheet (ENTER DATA)'!F23)</f>
        <v>6</v>
      </c>
      <c r="G31" s="61">
        <f>IF(ISBLANK('Score Sheet (ENTER DATA)'!G23),"",'Score Sheet (ENTER DATA)'!G23)</f>
        <v>5</v>
      </c>
      <c r="H31" s="61">
        <f>IF(ISBLANK('Score Sheet (ENTER DATA)'!H23),"",'Score Sheet (ENTER DATA)'!H23)</f>
        <v>5</v>
      </c>
      <c r="I31" s="61">
        <f>IF(ISBLANK('Score Sheet (ENTER DATA)'!I23),"",'Score Sheet (ENTER DATA)'!I23)</f>
        <v>8</v>
      </c>
      <c r="J31" s="61">
        <f>IF(ISBLANK('Score Sheet (ENTER DATA)'!J23),"",'Score Sheet (ENTER DATA)'!J23)</f>
        <v>6</v>
      </c>
      <c r="K31" s="61">
        <f>IF(ISBLANK('Score Sheet (ENTER DATA)'!K23),"",'Score Sheet (ENTER DATA)'!K23)</f>
        <v>10</v>
      </c>
      <c r="L31" s="61">
        <f>IF(ISBLANK('Score Sheet (ENTER DATA)'!L23),"",'Score Sheet (ENTER DATA)'!L23)</f>
        <v>7</v>
      </c>
      <c r="M31" s="62">
        <f>IF('Score Sheet (ENTER DATA)'!M23=0,"",'Score Sheet (ENTER DATA)'!M23)</f>
        <v>58</v>
      </c>
      <c r="N31" s="61">
        <f>IF(ISBLANK('Score Sheet (ENTER DATA)'!N23),"",'Score Sheet (ENTER DATA)'!N23)</f>
        <v>6</v>
      </c>
      <c r="O31" s="61">
        <f>IF(ISBLANK('Score Sheet (ENTER DATA)'!O23),"",'Score Sheet (ENTER DATA)'!O23)</f>
        <v>5</v>
      </c>
      <c r="P31" s="61">
        <f>IF(ISBLANK('Score Sheet (ENTER DATA)'!P23),"",'Score Sheet (ENTER DATA)'!P23)</f>
        <v>6</v>
      </c>
      <c r="Q31" s="61">
        <f>IF(ISBLANK('Score Sheet (ENTER DATA)'!Q23),"",'Score Sheet (ENTER DATA)'!Q23)</f>
        <v>10</v>
      </c>
      <c r="R31" s="61">
        <f>IF(ISBLANK('Score Sheet (ENTER DATA)'!R23),"",'Score Sheet (ENTER DATA)'!R23)</f>
        <v>7</v>
      </c>
      <c r="S31" s="61">
        <f>IF(ISBLANK('Score Sheet (ENTER DATA)'!S23),"",'Score Sheet (ENTER DATA)'!S23)</f>
        <v>6</v>
      </c>
      <c r="T31" s="61">
        <f>IF(ISBLANK('Score Sheet (ENTER DATA)'!T23),"",'Score Sheet (ENTER DATA)'!T23)</f>
        <v>8</v>
      </c>
      <c r="U31" s="61">
        <f>IF(ISBLANK('Score Sheet (ENTER DATA)'!U23),"",'Score Sheet (ENTER DATA)'!U23)</f>
        <v>6</v>
      </c>
      <c r="V31" s="61">
        <f>IF(ISBLANK('Score Sheet (ENTER DATA)'!V23),"",'Score Sheet (ENTER DATA)'!V23)</f>
        <v>10</v>
      </c>
      <c r="W31" s="31">
        <f>IF('Score Sheet (ENTER DATA)'!W23=0,"",'Score Sheet (ENTER DATA)'!W23)</f>
        <v>64</v>
      </c>
      <c r="X31" s="63">
        <f>IF('Score Sheet (ENTER DATA)'!X23=0,"",'Score Sheet (ENTER DATA)'!X23)</f>
        <v>122</v>
      </c>
      <c r="Y31" s="64">
        <f>IF('Score Sheet (ENTER DATA)'!Y23=0,"",'Score Sheet (ENTER DATA)'!Y23)</f>
        <v>64</v>
      </c>
      <c r="Z31" s="64">
        <f>IF('Score Sheet (ENTER DATA)'!Z23=0,"",'Score Sheet (ENTER DATA)'!Z23)</f>
        <v>47</v>
      </c>
      <c r="AA31" s="64">
        <f>IF('Score Sheet (ENTER DATA)'!AA23=0,"",'Score Sheet (ENTER DATA)'!AA23)</f>
        <v>24</v>
      </c>
      <c r="AB31" s="64">
        <f>IF('Score Sheet (ENTER DATA)'!AB23=0,"",'Score Sheet (ENTER DATA)'!AB23)</f>
        <v>10</v>
      </c>
      <c r="AC31" s="64">
        <f>IF('Score Sheet (ENTER DATA)'!AC23=0,"",'Score Sheet (ENTER DATA)'!AC23)</f>
        <v>58</v>
      </c>
      <c r="AD31" s="64">
        <f>IF('Score Sheet (ENTER DATA)'!AD23=0,"",'Score Sheet (ENTER DATA)'!AD23)</f>
        <v>41</v>
      </c>
      <c r="AE31" s="64">
        <f>IF('Score Sheet (ENTER DATA)'!AE23=0,"",'Score Sheet (ENTER DATA)'!AE23)</f>
        <v>23</v>
      </c>
      <c r="AF31" s="64">
        <f>IF('Score Sheet (ENTER DATA)'!AF23=0,"",'Score Sheet (ENTER DATA)'!AF23)</f>
        <v>7</v>
      </c>
      <c r="AG31" s="65"/>
    </row>
    <row r="32" spans="1:33" s="19" customFormat="1" ht="13.5" customHeight="1">
      <c r="A32" s="58" t="str">
        <f>IF(ISBLANK('Score Sheet (ENTER DATA)'!C42),"",'Score Sheet (ENTER DATA)'!A42)</f>
        <v>IT</v>
      </c>
      <c r="B32" s="59">
        <f>IF(ISBLANK('Score Sheet (ENTER DATA)'!C42),"",'Score Sheet (ENTER DATA)'!B42)</f>
        <v>5</v>
      </c>
      <c r="C32" s="60" t="str">
        <f>IF(ISBLANK('Score Sheet (ENTER DATA)'!C42),"",'Score Sheet (ENTER DATA)'!C42)</f>
        <v>Bailey Schumann - 10</v>
      </c>
      <c r="D32" s="61">
        <f>IF(ISBLANK('Score Sheet (ENTER DATA)'!D42),"",'Score Sheet (ENTER DATA)'!D42)</f>
        <v>7</v>
      </c>
      <c r="E32" s="61">
        <f>IF(ISBLANK('Score Sheet (ENTER DATA)'!E42),"",'Score Sheet (ENTER DATA)'!E42)</f>
        <v>5</v>
      </c>
      <c r="F32" s="61">
        <f>IF(ISBLANK('Score Sheet (ENTER DATA)'!F42),"",'Score Sheet (ENTER DATA)'!F42)</f>
        <v>7</v>
      </c>
      <c r="G32" s="61">
        <f>IF(ISBLANK('Score Sheet (ENTER DATA)'!G42),"",'Score Sheet (ENTER DATA)'!G42)</f>
        <v>5</v>
      </c>
      <c r="H32" s="61">
        <f>IF(ISBLANK('Score Sheet (ENTER DATA)'!H42),"",'Score Sheet (ENTER DATA)'!H42)</f>
        <v>8</v>
      </c>
      <c r="I32" s="61">
        <f>IF(ISBLANK('Score Sheet (ENTER DATA)'!I42),"",'Score Sheet (ENTER DATA)'!I42)</f>
        <v>5</v>
      </c>
      <c r="J32" s="61">
        <f>IF(ISBLANK('Score Sheet (ENTER DATA)'!J42),"",'Score Sheet (ENTER DATA)'!J42)</f>
        <v>8</v>
      </c>
      <c r="K32" s="61">
        <f>IF(ISBLANK('Score Sheet (ENTER DATA)'!K42),"",'Score Sheet (ENTER DATA)'!K42)</f>
        <v>9</v>
      </c>
      <c r="L32" s="61">
        <f>IF(ISBLANK('Score Sheet (ENTER DATA)'!L42),"",'Score Sheet (ENTER DATA)'!L42)</f>
        <v>8</v>
      </c>
      <c r="M32" s="62">
        <f>IF('Score Sheet (ENTER DATA)'!M42=0,"",'Score Sheet (ENTER DATA)'!M42)</f>
        <v>62</v>
      </c>
      <c r="N32" s="61">
        <f>IF(ISBLANK('Score Sheet (ENTER DATA)'!N42),"",'Score Sheet (ENTER DATA)'!N42)</f>
        <v>7</v>
      </c>
      <c r="O32" s="61">
        <f>IF(ISBLANK('Score Sheet (ENTER DATA)'!O42),"",'Score Sheet (ENTER DATA)'!O42)</f>
        <v>4</v>
      </c>
      <c r="P32" s="61">
        <f>IF(ISBLANK('Score Sheet (ENTER DATA)'!P42),"",'Score Sheet (ENTER DATA)'!P42)</f>
        <v>8</v>
      </c>
      <c r="Q32" s="61">
        <f>IF(ISBLANK('Score Sheet (ENTER DATA)'!Q42),"",'Score Sheet (ENTER DATA)'!Q42)</f>
        <v>9</v>
      </c>
      <c r="R32" s="61">
        <f>IF(ISBLANK('Score Sheet (ENTER DATA)'!R42),"",'Score Sheet (ENTER DATA)'!R42)</f>
        <v>6</v>
      </c>
      <c r="S32" s="61">
        <f>IF(ISBLANK('Score Sheet (ENTER DATA)'!S42),"",'Score Sheet (ENTER DATA)'!S42)</f>
        <v>7</v>
      </c>
      <c r="T32" s="61">
        <f>IF(ISBLANK('Score Sheet (ENTER DATA)'!T42),"",'Score Sheet (ENTER DATA)'!T42)</f>
        <v>7</v>
      </c>
      <c r="U32" s="61">
        <f>IF(ISBLANK('Score Sheet (ENTER DATA)'!U42),"",'Score Sheet (ENTER DATA)'!U42)</f>
        <v>5</v>
      </c>
      <c r="V32" s="61">
        <f>IF(ISBLANK('Score Sheet (ENTER DATA)'!V42),"",'Score Sheet (ENTER DATA)'!V42)</f>
        <v>8</v>
      </c>
      <c r="W32" s="31">
        <f>IF('Score Sheet (ENTER DATA)'!W42=0,"",'Score Sheet (ENTER DATA)'!W42)</f>
        <v>61</v>
      </c>
      <c r="X32" s="63">
        <f>IF('Score Sheet (ENTER DATA)'!X42=0,"",'Score Sheet (ENTER DATA)'!X42)</f>
        <v>123</v>
      </c>
      <c r="Y32" s="64">
        <f>IF('Score Sheet (ENTER DATA)'!Y42=0,"",'Score Sheet (ENTER DATA)'!Y42)</f>
        <v>61</v>
      </c>
      <c r="Z32" s="64">
        <f>IF('Score Sheet (ENTER DATA)'!Z42=0,"",'Score Sheet (ENTER DATA)'!Z42)</f>
        <v>42</v>
      </c>
      <c r="AA32" s="64">
        <f>IF('Score Sheet (ENTER DATA)'!AA42=0,"",'Score Sheet (ENTER DATA)'!AA42)</f>
        <v>20</v>
      </c>
      <c r="AB32" s="64">
        <f>IF('Score Sheet (ENTER DATA)'!AB42=0,"",'Score Sheet (ENTER DATA)'!AB42)</f>
        <v>8</v>
      </c>
      <c r="AC32" s="64">
        <f>IF('Score Sheet (ENTER DATA)'!AC42=0,"",'Score Sheet (ENTER DATA)'!AC42)</f>
        <v>62</v>
      </c>
      <c r="AD32" s="64">
        <f>IF('Score Sheet (ENTER DATA)'!AD42=0,"",'Score Sheet (ENTER DATA)'!AD42)</f>
        <v>43</v>
      </c>
      <c r="AE32" s="64">
        <f>IF('Score Sheet (ENTER DATA)'!AE42=0,"",'Score Sheet (ENTER DATA)'!AE42)</f>
        <v>25</v>
      </c>
      <c r="AF32" s="64">
        <f>IF('Score Sheet (ENTER DATA)'!AF42=0,"",'Score Sheet (ENTER DATA)'!AF42)</f>
        <v>8</v>
      </c>
      <c r="AG32" s="65"/>
    </row>
    <row r="33" spans="1:33" s="19" customFormat="1" ht="13.5" customHeight="1">
      <c r="A33" s="58" t="str">
        <f>IF(ISBLANK('Score Sheet (ENTER DATA)'!C84),"",'Score Sheet (ENTER DATA)'!A84)</f>
        <v>KB</v>
      </c>
      <c r="B33" s="59">
        <f>IF(ISBLANK('Score Sheet (ENTER DATA)'!C84),"",'Score Sheet (ENTER DATA)'!B84)</f>
        <v>3</v>
      </c>
      <c r="C33" s="60" t="str">
        <f>IF(ISBLANK('Score Sheet (ENTER DATA)'!C84),"",'Score Sheet (ENTER DATA)'!C84)</f>
        <v>Skyler Battersby - 12</v>
      </c>
      <c r="D33" s="61">
        <f>IF(ISBLANK('Score Sheet (ENTER DATA)'!D84),"",'Score Sheet (ENTER DATA)'!D84)</f>
        <v>7</v>
      </c>
      <c r="E33" s="61">
        <f>IF(ISBLANK('Score Sheet (ENTER DATA)'!E84),"",'Score Sheet (ENTER DATA)'!E84)</f>
        <v>6</v>
      </c>
      <c r="F33" s="61">
        <f>IF(ISBLANK('Score Sheet (ENTER DATA)'!F84),"",'Score Sheet (ENTER DATA)'!F84)</f>
        <v>6</v>
      </c>
      <c r="G33" s="61">
        <f>IF(ISBLANK('Score Sheet (ENTER DATA)'!G84),"",'Score Sheet (ENTER DATA)'!G84)</f>
        <v>5</v>
      </c>
      <c r="H33" s="61">
        <f>IF(ISBLANK('Score Sheet (ENTER DATA)'!H84),"",'Score Sheet (ENTER DATA)'!H84)</f>
        <v>7</v>
      </c>
      <c r="I33" s="61">
        <f>IF(ISBLANK('Score Sheet (ENTER DATA)'!I84),"",'Score Sheet (ENTER DATA)'!I84)</f>
        <v>8</v>
      </c>
      <c r="J33" s="61">
        <f>IF(ISBLANK('Score Sheet (ENTER DATA)'!J84),"",'Score Sheet (ENTER DATA)'!J84)</f>
        <v>5</v>
      </c>
      <c r="K33" s="61">
        <f>IF(ISBLANK('Score Sheet (ENTER DATA)'!K84),"",'Score Sheet (ENTER DATA)'!K84)</f>
        <v>10</v>
      </c>
      <c r="L33" s="61">
        <f>IF(ISBLANK('Score Sheet (ENTER DATA)'!L84),"",'Score Sheet (ENTER DATA)'!L84)</f>
        <v>7</v>
      </c>
      <c r="M33" s="62">
        <f>IF('Score Sheet (ENTER DATA)'!M84=0,"",'Score Sheet (ENTER DATA)'!M84)</f>
        <v>61</v>
      </c>
      <c r="N33" s="61">
        <f>IF(ISBLANK('Score Sheet (ENTER DATA)'!N84),"",'Score Sheet (ENTER DATA)'!N84)</f>
        <v>9</v>
      </c>
      <c r="O33" s="61">
        <f>IF(ISBLANK('Score Sheet (ENTER DATA)'!O84),"",'Score Sheet (ENTER DATA)'!O84)</f>
        <v>5</v>
      </c>
      <c r="P33" s="61">
        <f>IF(ISBLANK('Score Sheet (ENTER DATA)'!P84),"",'Score Sheet (ENTER DATA)'!P84)</f>
        <v>6</v>
      </c>
      <c r="Q33" s="61">
        <f>IF(ISBLANK('Score Sheet (ENTER DATA)'!Q84),"",'Score Sheet (ENTER DATA)'!Q84)</f>
        <v>9</v>
      </c>
      <c r="R33" s="61">
        <f>IF(ISBLANK('Score Sheet (ENTER DATA)'!R84),"",'Score Sheet (ENTER DATA)'!R84)</f>
        <v>7</v>
      </c>
      <c r="S33" s="61">
        <f>IF(ISBLANK('Score Sheet (ENTER DATA)'!S84),"",'Score Sheet (ENTER DATA)'!S84)</f>
        <v>8</v>
      </c>
      <c r="T33" s="61">
        <f>IF(ISBLANK('Score Sheet (ENTER DATA)'!T84),"",'Score Sheet (ENTER DATA)'!T84)</f>
        <v>8</v>
      </c>
      <c r="U33" s="61">
        <f>IF(ISBLANK('Score Sheet (ENTER DATA)'!U84),"",'Score Sheet (ENTER DATA)'!U84)</f>
        <v>7</v>
      </c>
      <c r="V33" s="61">
        <f>IF(ISBLANK('Score Sheet (ENTER DATA)'!V84),"",'Score Sheet (ENTER DATA)'!V84)</f>
        <v>7</v>
      </c>
      <c r="W33" s="31">
        <f>IF('Score Sheet (ENTER DATA)'!W84=0,"",'Score Sheet (ENTER DATA)'!W84)</f>
        <v>66</v>
      </c>
      <c r="X33" s="63">
        <f>IF('Score Sheet (ENTER DATA)'!X84=0,"",'Score Sheet (ENTER DATA)'!X84)</f>
        <v>127</v>
      </c>
      <c r="Y33" s="64">
        <f>IF('Score Sheet (ENTER DATA)'!Y84=0,"",'Score Sheet (ENTER DATA)'!Y84)</f>
        <v>66</v>
      </c>
      <c r="Z33" s="64">
        <f>IF('Score Sheet (ENTER DATA)'!Z84=0,"",'Score Sheet (ENTER DATA)'!Z84)</f>
        <v>46</v>
      </c>
      <c r="AA33" s="64">
        <f>IF('Score Sheet (ENTER DATA)'!AA84=0,"",'Score Sheet (ENTER DATA)'!AA84)</f>
        <v>22</v>
      </c>
      <c r="AB33" s="64">
        <f>IF('Score Sheet (ENTER DATA)'!AB84=0,"",'Score Sheet (ENTER DATA)'!AB84)</f>
        <v>7</v>
      </c>
      <c r="AC33" s="64">
        <f>IF('Score Sheet (ENTER DATA)'!AC84=0,"",'Score Sheet (ENTER DATA)'!AC84)</f>
        <v>61</v>
      </c>
      <c r="AD33" s="64">
        <f>IF('Score Sheet (ENTER DATA)'!AD84=0,"",'Score Sheet (ENTER DATA)'!AD84)</f>
        <v>42</v>
      </c>
      <c r="AE33" s="64">
        <f>IF('Score Sheet (ENTER DATA)'!AE84=0,"",'Score Sheet (ENTER DATA)'!AE84)</f>
        <v>22</v>
      </c>
      <c r="AF33" s="64">
        <f>IF('Score Sheet (ENTER DATA)'!AF84=0,"",'Score Sheet (ENTER DATA)'!AF84)</f>
        <v>7</v>
      </c>
      <c r="AG33" s="65"/>
    </row>
    <row r="34" spans="1:33" s="19" customFormat="1" ht="13.5" customHeight="1">
      <c r="A34" s="58" t="str">
        <f>IF(ISBLANK('Score Sheet (ENTER DATA)'!C59),"",'Score Sheet (ENTER DATA)'!A59)</f>
        <v>KT</v>
      </c>
      <c r="B34" s="59">
        <f>IF(ISBLANK('Score Sheet (ENTER DATA)'!C59),"",'Score Sheet (ENTER DATA)'!B59)</f>
        <v>5</v>
      </c>
      <c r="C34" s="60" t="str">
        <f>IF(ISBLANK('Score Sheet (ENTER DATA)'!C59),"",'Score Sheet (ENTER DATA)'!C59)</f>
        <v>Mckenna Furest - 10</v>
      </c>
      <c r="D34" s="61">
        <f>IF(ISBLANK('Score Sheet (ENTER DATA)'!D59),"",'Score Sheet (ENTER DATA)'!D59)</f>
        <v>10</v>
      </c>
      <c r="E34" s="61">
        <f>IF(ISBLANK('Score Sheet (ENTER DATA)'!E59),"",'Score Sheet (ENTER DATA)'!E59)</f>
        <v>5</v>
      </c>
      <c r="F34" s="61">
        <f>IF(ISBLANK('Score Sheet (ENTER DATA)'!F59),"",'Score Sheet (ENTER DATA)'!F59)</f>
        <v>9</v>
      </c>
      <c r="G34" s="61">
        <f>IF(ISBLANK('Score Sheet (ENTER DATA)'!G59),"",'Score Sheet (ENTER DATA)'!G59)</f>
        <v>7</v>
      </c>
      <c r="H34" s="61">
        <f>IF(ISBLANK('Score Sheet (ENTER DATA)'!H59),"",'Score Sheet (ENTER DATA)'!H59)</f>
        <v>7</v>
      </c>
      <c r="I34" s="61">
        <f>IF(ISBLANK('Score Sheet (ENTER DATA)'!I59),"",'Score Sheet (ENTER DATA)'!I59)</f>
        <v>6</v>
      </c>
      <c r="J34" s="61">
        <f>IF(ISBLANK('Score Sheet (ENTER DATA)'!J59),"",'Score Sheet (ENTER DATA)'!J59)</f>
        <v>6</v>
      </c>
      <c r="K34" s="61">
        <f>IF(ISBLANK('Score Sheet (ENTER DATA)'!K59),"",'Score Sheet (ENTER DATA)'!K59)</f>
        <v>9</v>
      </c>
      <c r="L34" s="61">
        <f>IF(ISBLANK('Score Sheet (ENTER DATA)'!L59),"",'Score Sheet (ENTER DATA)'!L59)</f>
        <v>5</v>
      </c>
      <c r="M34" s="62">
        <f>IF('Score Sheet (ENTER DATA)'!M59=0,"",'Score Sheet (ENTER DATA)'!M59)</f>
        <v>64</v>
      </c>
      <c r="N34" s="61">
        <f>IF(ISBLANK('Score Sheet (ENTER DATA)'!N59),"",'Score Sheet (ENTER DATA)'!N59)</f>
        <v>12</v>
      </c>
      <c r="O34" s="61">
        <f>IF(ISBLANK('Score Sheet (ENTER DATA)'!O59),"",'Score Sheet (ENTER DATA)'!O59)</f>
        <v>3</v>
      </c>
      <c r="P34" s="61">
        <f>IF(ISBLANK('Score Sheet (ENTER DATA)'!P59),"",'Score Sheet (ENTER DATA)'!P59)</f>
        <v>6</v>
      </c>
      <c r="Q34" s="61">
        <f>IF(ISBLANK('Score Sheet (ENTER DATA)'!Q59),"",'Score Sheet (ENTER DATA)'!Q59)</f>
        <v>5</v>
      </c>
      <c r="R34" s="61">
        <f>IF(ISBLANK('Score Sheet (ENTER DATA)'!R59),"",'Score Sheet (ENTER DATA)'!R59)</f>
        <v>6</v>
      </c>
      <c r="S34" s="61">
        <f>IF(ISBLANK('Score Sheet (ENTER DATA)'!S59),"",'Score Sheet (ENTER DATA)'!S59)</f>
        <v>8</v>
      </c>
      <c r="T34" s="61">
        <f>IF(ISBLANK('Score Sheet (ENTER DATA)'!T59),"",'Score Sheet (ENTER DATA)'!T59)</f>
        <v>10</v>
      </c>
      <c r="U34" s="61">
        <f>IF(ISBLANK('Score Sheet (ENTER DATA)'!U59),"",'Score Sheet (ENTER DATA)'!U59)</f>
        <v>7</v>
      </c>
      <c r="V34" s="61">
        <f>IF(ISBLANK('Score Sheet (ENTER DATA)'!V59),"",'Score Sheet (ENTER DATA)'!V59)</f>
        <v>7</v>
      </c>
      <c r="W34" s="31">
        <f>IF('Score Sheet (ENTER DATA)'!W59=0,"",'Score Sheet (ENTER DATA)'!W59)</f>
        <v>64</v>
      </c>
      <c r="X34" s="63">
        <f>IF('Score Sheet (ENTER DATA)'!X59=0,"",'Score Sheet (ENTER DATA)'!X59)</f>
        <v>128</v>
      </c>
      <c r="Y34" s="64">
        <f>IF('Score Sheet (ENTER DATA)'!Y59=0,"",'Score Sheet (ENTER DATA)'!Y59)</f>
        <v>64</v>
      </c>
      <c r="Z34" s="64">
        <f>IF('Score Sheet (ENTER DATA)'!Z59=0,"",'Score Sheet (ENTER DATA)'!Z59)</f>
        <v>43</v>
      </c>
      <c r="AA34" s="64">
        <f>IF('Score Sheet (ENTER DATA)'!AA59=0,"",'Score Sheet (ENTER DATA)'!AA59)</f>
        <v>24</v>
      </c>
      <c r="AB34" s="64">
        <f>IF('Score Sheet (ENTER DATA)'!AB59=0,"",'Score Sheet (ENTER DATA)'!AB59)</f>
        <v>7</v>
      </c>
      <c r="AC34" s="64">
        <f>IF('Score Sheet (ENTER DATA)'!AC59=0,"",'Score Sheet (ENTER DATA)'!AC59)</f>
        <v>64</v>
      </c>
      <c r="AD34" s="64">
        <f>IF('Score Sheet (ENTER DATA)'!AD59=0,"",'Score Sheet (ENTER DATA)'!AD59)</f>
        <v>40</v>
      </c>
      <c r="AE34" s="64">
        <f>IF('Score Sheet (ENTER DATA)'!AE59=0,"",'Score Sheet (ENTER DATA)'!AE59)</f>
        <v>20</v>
      </c>
      <c r="AF34" s="64">
        <f>IF('Score Sheet (ENTER DATA)'!AF59=0,"",'Score Sheet (ENTER DATA)'!AF59)</f>
        <v>5</v>
      </c>
      <c r="AG34" s="65"/>
    </row>
    <row r="35" spans="1:33" s="19" customFormat="1" ht="13.5" customHeight="1">
      <c r="A35" s="58" t="str">
        <f>IF(ISBLANK('Score Sheet (ENTER DATA)'!C83),"",'Score Sheet (ENTER DATA)'!A83)</f>
        <v>KB</v>
      </c>
      <c r="B35" s="59">
        <f>IF(ISBLANK('Score Sheet (ENTER DATA)'!C83),"",'Score Sheet (ENTER DATA)'!B83)</f>
        <v>2</v>
      </c>
      <c r="C35" s="60" t="str">
        <f>IF(ISBLANK('Score Sheet (ENTER DATA)'!C83),"",'Score Sheet (ENTER DATA)'!C83)</f>
        <v>Jenna Hutchings - 12</v>
      </c>
      <c r="D35" s="61">
        <f>IF(ISBLANK('Score Sheet (ENTER DATA)'!D83),"",'Score Sheet (ENTER DATA)'!D83)</f>
        <v>6</v>
      </c>
      <c r="E35" s="61">
        <f>IF(ISBLANK('Score Sheet (ENTER DATA)'!E83),"",'Score Sheet (ENTER DATA)'!E83)</f>
        <v>4</v>
      </c>
      <c r="F35" s="61">
        <f>IF(ISBLANK('Score Sheet (ENTER DATA)'!F83),"",'Score Sheet (ENTER DATA)'!F83)</f>
        <v>7</v>
      </c>
      <c r="G35" s="61">
        <f>IF(ISBLANK('Score Sheet (ENTER DATA)'!G83),"",'Score Sheet (ENTER DATA)'!G83)</f>
        <v>5</v>
      </c>
      <c r="H35" s="61">
        <f>IF(ISBLANK('Score Sheet (ENTER DATA)'!H83),"",'Score Sheet (ENTER DATA)'!H83)</f>
        <v>9</v>
      </c>
      <c r="I35" s="61">
        <f>IF(ISBLANK('Score Sheet (ENTER DATA)'!I83),"",'Score Sheet (ENTER DATA)'!I83)</f>
        <v>5</v>
      </c>
      <c r="J35" s="61">
        <f>IF(ISBLANK('Score Sheet (ENTER DATA)'!J83),"",'Score Sheet (ENTER DATA)'!J83)</f>
        <v>9</v>
      </c>
      <c r="K35" s="61">
        <f>IF(ISBLANK('Score Sheet (ENTER DATA)'!K83),"",'Score Sheet (ENTER DATA)'!K83)</f>
        <v>9</v>
      </c>
      <c r="L35" s="61">
        <f>IF(ISBLANK('Score Sheet (ENTER DATA)'!L83),"",'Score Sheet (ENTER DATA)'!L83)</f>
        <v>6</v>
      </c>
      <c r="M35" s="62">
        <f>IF('Score Sheet (ENTER DATA)'!M83=0,"",'Score Sheet (ENTER DATA)'!M83)</f>
        <v>60</v>
      </c>
      <c r="N35" s="61">
        <f>IF(ISBLANK('Score Sheet (ENTER DATA)'!N83),"",'Score Sheet (ENTER DATA)'!N83)</f>
        <v>6</v>
      </c>
      <c r="O35" s="61">
        <f>IF(ISBLANK('Score Sheet (ENTER DATA)'!O83),"",'Score Sheet (ENTER DATA)'!O83)</f>
        <v>8</v>
      </c>
      <c r="P35" s="61">
        <f>IF(ISBLANK('Score Sheet (ENTER DATA)'!P83),"",'Score Sheet (ENTER DATA)'!P83)</f>
        <v>9</v>
      </c>
      <c r="Q35" s="61">
        <f>IF(ISBLANK('Score Sheet (ENTER DATA)'!Q83),"",'Score Sheet (ENTER DATA)'!Q83)</f>
        <v>8</v>
      </c>
      <c r="R35" s="61">
        <f>IF(ISBLANK('Score Sheet (ENTER DATA)'!R83),"",'Score Sheet (ENTER DATA)'!R83)</f>
        <v>6</v>
      </c>
      <c r="S35" s="61">
        <f>IF(ISBLANK('Score Sheet (ENTER DATA)'!S83),"",'Score Sheet (ENTER DATA)'!S83)</f>
        <v>10</v>
      </c>
      <c r="T35" s="61">
        <f>IF(ISBLANK('Score Sheet (ENTER DATA)'!T83),"",'Score Sheet (ENTER DATA)'!T83)</f>
        <v>7</v>
      </c>
      <c r="U35" s="61">
        <f>IF(ISBLANK('Score Sheet (ENTER DATA)'!U83),"",'Score Sheet (ENTER DATA)'!U83)</f>
        <v>8</v>
      </c>
      <c r="V35" s="61">
        <f>IF(ISBLANK('Score Sheet (ENTER DATA)'!V83),"",'Score Sheet (ENTER DATA)'!V83)</f>
        <v>8</v>
      </c>
      <c r="W35" s="31">
        <f>IF('Score Sheet (ENTER DATA)'!W83=0,"",'Score Sheet (ENTER DATA)'!W83)</f>
        <v>70</v>
      </c>
      <c r="X35" s="63">
        <f>IF('Score Sheet (ENTER DATA)'!X83=0,"",'Score Sheet (ENTER DATA)'!X83)</f>
        <v>130</v>
      </c>
      <c r="Y35" s="64">
        <f>IF('Score Sheet (ENTER DATA)'!Y83=0,"",'Score Sheet (ENTER DATA)'!Y83)</f>
        <v>70</v>
      </c>
      <c r="Z35" s="64">
        <f>IF('Score Sheet (ENTER DATA)'!Z83=0,"",'Score Sheet (ENTER DATA)'!Z83)</f>
        <v>47</v>
      </c>
      <c r="AA35" s="64">
        <f>IF('Score Sheet (ENTER DATA)'!AA83=0,"",'Score Sheet (ENTER DATA)'!AA83)</f>
        <v>23</v>
      </c>
      <c r="AB35" s="64">
        <f>IF('Score Sheet (ENTER DATA)'!AB83=0,"",'Score Sheet (ENTER DATA)'!AB83)</f>
        <v>8</v>
      </c>
      <c r="AC35" s="64">
        <f>IF('Score Sheet (ENTER DATA)'!AC83=0,"",'Score Sheet (ENTER DATA)'!AC83)</f>
        <v>60</v>
      </c>
      <c r="AD35" s="64">
        <f>IF('Score Sheet (ENTER DATA)'!AD83=0,"",'Score Sheet (ENTER DATA)'!AD83)</f>
        <v>43</v>
      </c>
      <c r="AE35" s="64">
        <f>IF('Score Sheet (ENTER DATA)'!AE83=0,"",'Score Sheet (ENTER DATA)'!AE83)</f>
        <v>24</v>
      </c>
      <c r="AF35" s="64">
        <f>IF('Score Sheet (ENTER DATA)'!AF83=0,"",'Score Sheet (ENTER DATA)'!AF83)</f>
        <v>6</v>
      </c>
      <c r="AG35" s="65"/>
    </row>
    <row r="36" spans="1:33" s="19" customFormat="1" ht="13.5" customHeight="1">
      <c r="A36" s="58" t="str">
        <f>IF(ISBLANK('Score Sheet (ENTER DATA)'!C76),"",'Score Sheet (ENTER DATA)'!A76)</f>
        <v>RH</v>
      </c>
      <c r="B36" s="59">
        <f>IF(ISBLANK('Score Sheet (ENTER DATA)'!C76),"",'Score Sheet (ENTER DATA)'!B76)</f>
        <v>4</v>
      </c>
      <c r="C36" s="60" t="str">
        <f>IF(ISBLANK('Score Sheet (ENTER DATA)'!C76),"",'Score Sheet (ENTER DATA)'!C76)</f>
        <v>Maren DeSonia - 11</v>
      </c>
      <c r="D36" s="61">
        <f>IF(ISBLANK('Score Sheet (ENTER DATA)'!D76),"",'Score Sheet (ENTER DATA)'!D76)</f>
        <v>6</v>
      </c>
      <c r="E36" s="61">
        <f>IF(ISBLANK('Score Sheet (ENTER DATA)'!E76),"",'Score Sheet (ENTER DATA)'!E76)</f>
        <v>4</v>
      </c>
      <c r="F36" s="61">
        <f>IF(ISBLANK('Score Sheet (ENTER DATA)'!F76),"",'Score Sheet (ENTER DATA)'!F76)</f>
        <v>7</v>
      </c>
      <c r="G36" s="61">
        <f>IF(ISBLANK('Score Sheet (ENTER DATA)'!G76),"",'Score Sheet (ENTER DATA)'!G76)</f>
        <v>10</v>
      </c>
      <c r="H36" s="61">
        <f>IF(ISBLANK('Score Sheet (ENTER DATA)'!H76),"",'Score Sheet (ENTER DATA)'!H76)</f>
        <v>9</v>
      </c>
      <c r="I36" s="61">
        <f>IF(ISBLANK('Score Sheet (ENTER DATA)'!I76),"",'Score Sheet (ENTER DATA)'!I76)</f>
        <v>5</v>
      </c>
      <c r="J36" s="61">
        <f>IF(ISBLANK('Score Sheet (ENTER DATA)'!J76),"",'Score Sheet (ENTER DATA)'!J76)</f>
        <v>8</v>
      </c>
      <c r="K36" s="61">
        <f>IF(ISBLANK('Score Sheet (ENTER DATA)'!K76),"",'Score Sheet (ENTER DATA)'!K76)</f>
        <v>9</v>
      </c>
      <c r="L36" s="61">
        <f>IF(ISBLANK('Score Sheet (ENTER DATA)'!L76),"",'Score Sheet (ENTER DATA)'!L76)</f>
        <v>7</v>
      </c>
      <c r="M36" s="62">
        <f>IF('Score Sheet (ENTER DATA)'!M76=0,"",'Score Sheet (ENTER DATA)'!M76)</f>
        <v>65</v>
      </c>
      <c r="N36" s="61">
        <f>IF(ISBLANK('Score Sheet (ENTER DATA)'!N76),"",'Score Sheet (ENTER DATA)'!N76)</f>
        <v>6</v>
      </c>
      <c r="O36" s="61">
        <f>IF(ISBLANK('Score Sheet (ENTER DATA)'!O76),"",'Score Sheet (ENTER DATA)'!O76)</f>
        <v>4</v>
      </c>
      <c r="P36" s="61">
        <f>IF(ISBLANK('Score Sheet (ENTER DATA)'!P76),"",'Score Sheet (ENTER DATA)'!P76)</f>
        <v>7</v>
      </c>
      <c r="Q36" s="61">
        <f>IF(ISBLANK('Score Sheet (ENTER DATA)'!Q76),"",'Score Sheet (ENTER DATA)'!Q76)</f>
        <v>10</v>
      </c>
      <c r="R36" s="61">
        <f>IF(ISBLANK('Score Sheet (ENTER DATA)'!R76),"",'Score Sheet (ENTER DATA)'!R76)</f>
        <v>8</v>
      </c>
      <c r="S36" s="61">
        <f>IF(ISBLANK('Score Sheet (ENTER DATA)'!S76),"",'Score Sheet (ENTER DATA)'!S76)</f>
        <v>8</v>
      </c>
      <c r="T36" s="61">
        <f>IF(ISBLANK('Score Sheet (ENTER DATA)'!T76),"",'Score Sheet (ENTER DATA)'!T76)</f>
        <v>8</v>
      </c>
      <c r="U36" s="61">
        <f>IF(ISBLANK('Score Sheet (ENTER DATA)'!U76),"",'Score Sheet (ENTER DATA)'!U76)</f>
        <v>9</v>
      </c>
      <c r="V36" s="61">
        <f>IF(ISBLANK('Score Sheet (ENTER DATA)'!V76),"",'Score Sheet (ENTER DATA)'!V76)</f>
        <v>8</v>
      </c>
      <c r="W36" s="31">
        <f>IF('Score Sheet (ENTER DATA)'!W76=0,"",'Score Sheet (ENTER DATA)'!W76)</f>
        <v>68</v>
      </c>
      <c r="X36" s="63">
        <f>IF('Score Sheet (ENTER DATA)'!X76=0,"",'Score Sheet (ENTER DATA)'!X76)</f>
        <v>133</v>
      </c>
      <c r="Y36" s="64">
        <f>IF('Score Sheet (ENTER DATA)'!Y76=0,"",'Score Sheet (ENTER DATA)'!Y76)</f>
        <v>68</v>
      </c>
      <c r="Z36" s="64">
        <f>IF('Score Sheet (ENTER DATA)'!Z76=0,"",'Score Sheet (ENTER DATA)'!Z76)</f>
        <v>51</v>
      </c>
      <c r="AA36" s="64">
        <f>IF('Score Sheet (ENTER DATA)'!AA76=0,"",'Score Sheet (ENTER DATA)'!AA76)</f>
        <v>25</v>
      </c>
      <c r="AB36" s="64">
        <f>IF('Score Sheet (ENTER DATA)'!AB76=0,"",'Score Sheet (ENTER DATA)'!AB76)</f>
        <v>8</v>
      </c>
      <c r="AC36" s="64">
        <f>IF('Score Sheet (ENTER DATA)'!AC76=0,"",'Score Sheet (ENTER DATA)'!AC76)</f>
        <v>65</v>
      </c>
      <c r="AD36" s="64">
        <f>IF('Score Sheet (ENTER DATA)'!AD76=0,"",'Score Sheet (ENTER DATA)'!AD76)</f>
        <v>48</v>
      </c>
      <c r="AE36" s="64">
        <f>IF('Score Sheet (ENTER DATA)'!AE76=0,"",'Score Sheet (ENTER DATA)'!AE76)</f>
        <v>24</v>
      </c>
      <c r="AF36" s="64">
        <f>IF('Score Sheet (ENTER DATA)'!AF76=0,"",'Score Sheet (ENTER DATA)'!AF76)</f>
        <v>7</v>
      </c>
      <c r="AG36" s="65"/>
    </row>
    <row r="37" spans="1:33" s="19" customFormat="1" ht="13.5" customHeight="1">
      <c r="A37" s="58" t="str">
        <f>IF(ISBLANK('Score Sheet (ENTER DATA)'!C39),"",'Score Sheet (ENTER DATA)'!A39)</f>
        <v>IT</v>
      </c>
      <c r="B37" s="59">
        <f>IF(ISBLANK('Score Sheet (ENTER DATA)'!C39),"",'Score Sheet (ENTER DATA)'!B39)</f>
        <v>2</v>
      </c>
      <c r="C37" s="60" t="str">
        <f>IF(ISBLANK('Score Sheet (ENTER DATA)'!C39),"",'Score Sheet (ENTER DATA)'!C39)</f>
        <v>Annie Herrmann - 11</v>
      </c>
      <c r="D37" s="61">
        <f>IF(ISBLANK('Score Sheet (ENTER DATA)'!D39),"",'Score Sheet (ENTER DATA)'!D39)</f>
        <v>7</v>
      </c>
      <c r="E37" s="61">
        <f>IF(ISBLANK('Score Sheet (ENTER DATA)'!E39),"",'Score Sheet (ENTER DATA)'!E39)</f>
        <v>8</v>
      </c>
      <c r="F37" s="61">
        <f>IF(ISBLANK('Score Sheet (ENTER DATA)'!F39),"",'Score Sheet (ENTER DATA)'!F39)</f>
        <v>6</v>
      </c>
      <c r="G37" s="61">
        <f>IF(ISBLANK('Score Sheet (ENTER DATA)'!G39),"",'Score Sheet (ENTER DATA)'!G39)</f>
        <v>4</v>
      </c>
      <c r="H37" s="61">
        <f>IF(ISBLANK('Score Sheet (ENTER DATA)'!H39),"",'Score Sheet (ENTER DATA)'!H39)</f>
        <v>11</v>
      </c>
      <c r="I37" s="61">
        <f>IF(ISBLANK('Score Sheet (ENTER DATA)'!I39),"",'Score Sheet (ENTER DATA)'!I39)</f>
        <v>7</v>
      </c>
      <c r="J37" s="61">
        <f>IF(ISBLANK('Score Sheet (ENTER DATA)'!J39),"",'Score Sheet (ENTER DATA)'!J39)</f>
        <v>9</v>
      </c>
      <c r="K37" s="61">
        <f>IF(ISBLANK('Score Sheet (ENTER DATA)'!K39),"",'Score Sheet (ENTER DATA)'!K39)</f>
        <v>8</v>
      </c>
      <c r="L37" s="61">
        <f>IF(ISBLANK('Score Sheet (ENTER DATA)'!L39),"",'Score Sheet (ENTER DATA)'!L39)</f>
        <v>9</v>
      </c>
      <c r="M37" s="62">
        <f>IF('Score Sheet (ENTER DATA)'!M39=0,"",'Score Sheet (ENTER DATA)'!M39)</f>
        <v>69</v>
      </c>
      <c r="N37" s="61">
        <f>IF(ISBLANK('Score Sheet (ENTER DATA)'!N39),"",'Score Sheet (ENTER DATA)'!N39)</f>
        <v>8</v>
      </c>
      <c r="O37" s="61">
        <f>IF(ISBLANK('Score Sheet (ENTER DATA)'!O39),"",'Score Sheet (ENTER DATA)'!O39)</f>
        <v>7</v>
      </c>
      <c r="P37" s="61">
        <f>IF(ISBLANK('Score Sheet (ENTER DATA)'!P39),"",'Score Sheet (ENTER DATA)'!P39)</f>
        <v>6</v>
      </c>
      <c r="Q37" s="61">
        <f>IF(ISBLANK('Score Sheet (ENTER DATA)'!Q39),"",'Score Sheet (ENTER DATA)'!Q39)</f>
        <v>7</v>
      </c>
      <c r="R37" s="61">
        <f>IF(ISBLANK('Score Sheet (ENTER DATA)'!R39),"",'Score Sheet (ENTER DATA)'!R39)</f>
        <v>10</v>
      </c>
      <c r="S37" s="61">
        <f>IF(ISBLANK('Score Sheet (ENTER DATA)'!S39),"",'Score Sheet (ENTER DATA)'!S39)</f>
        <v>7</v>
      </c>
      <c r="T37" s="61">
        <f>IF(ISBLANK('Score Sheet (ENTER DATA)'!T39),"",'Score Sheet (ENTER DATA)'!T39)</f>
        <v>7</v>
      </c>
      <c r="U37" s="61">
        <f>IF(ISBLANK('Score Sheet (ENTER DATA)'!U39),"",'Score Sheet (ENTER DATA)'!U39)</f>
        <v>8</v>
      </c>
      <c r="V37" s="61">
        <f>IF(ISBLANK('Score Sheet (ENTER DATA)'!V39),"",'Score Sheet (ENTER DATA)'!V39)</f>
        <v>8</v>
      </c>
      <c r="W37" s="31">
        <f>IF('Score Sheet (ENTER DATA)'!W39=0,"",'Score Sheet (ENTER DATA)'!W39)</f>
        <v>68</v>
      </c>
      <c r="X37" s="63">
        <f>IF('Score Sheet (ENTER DATA)'!X39=0,"",'Score Sheet (ENTER DATA)'!X39)</f>
        <v>137</v>
      </c>
      <c r="Y37" s="64">
        <f>IF('Score Sheet (ENTER DATA)'!Y39=0,"",'Score Sheet (ENTER DATA)'!Y39)</f>
        <v>68</v>
      </c>
      <c r="Z37" s="64">
        <f>IF('Score Sheet (ENTER DATA)'!Z39=0,"",'Score Sheet (ENTER DATA)'!Z39)</f>
        <v>47</v>
      </c>
      <c r="AA37" s="64">
        <f>IF('Score Sheet (ENTER DATA)'!AA39=0,"",'Score Sheet (ENTER DATA)'!AA39)</f>
        <v>23</v>
      </c>
      <c r="AB37" s="64">
        <f>IF('Score Sheet (ENTER DATA)'!AB39=0,"",'Score Sheet (ENTER DATA)'!AB39)</f>
        <v>8</v>
      </c>
      <c r="AC37" s="64">
        <f>IF('Score Sheet (ENTER DATA)'!AC39=0,"",'Score Sheet (ENTER DATA)'!AC39)</f>
        <v>69</v>
      </c>
      <c r="AD37" s="64">
        <f>IF('Score Sheet (ENTER DATA)'!AD39=0,"",'Score Sheet (ENTER DATA)'!AD39)</f>
        <v>48</v>
      </c>
      <c r="AE37" s="64">
        <f>IF('Score Sheet (ENTER DATA)'!AE39=0,"",'Score Sheet (ENTER DATA)'!AE39)</f>
        <v>26</v>
      </c>
      <c r="AF37" s="64">
        <f>IF('Score Sheet (ENTER DATA)'!AF39=0,"",'Score Sheet (ENTER DATA)'!AF39)</f>
        <v>9</v>
      </c>
      <c r="AG37" s="65"/>
    </row>
    <row r="38" spans="1:33" s="19" customFormat="1" ht="13.5" customHeight="1">
      <c r="A38" s="58" t="str">
        <f>IF(ISBLANK('Score Sheet (ENTER DATA)'!C57),"",'Score Sheet (ENTER DATA)'!A57)</f>
        <v>KT</v>
      </c>
      <c r="B38" s="59">
        <f>IF(ISBLANK('Score Sheet (ENTER DATA)'!C57),"",'Score Sheet (ENTER DATA)'!B57)</f>
        <v>3</v>
      </c>
      <c r="C38" s="60" t="str">
        <f>IF(ISBLANK('Score Sheet (ENTER DATA)'!C57),"",'Score Sheet (ENTER DATA)'!C57)</f>
        <v>Mary Riese - 10</v>
      </c>
      <c r="D38" s="61">
        <f>IF(ISBLANK('Score Sheet (ENTER DATA)'!D57),"",'Score Sheet (ENTER DATA)'!D57)</f>
        <v>7</v>
      </c>
      <c r="E38" s="61">
        <f>IF(ISBLANK('Score Sheet (ENTER DATA)'!E57),"",'Score Sheet (ENTER DATA)'!E57)</f>
        <v>4</v>
      </c>
      <c r="F38" s="61">
        <f>IF(ISBLANK('Score Sheet (ENTER DATA)'!F57),"",'Score Sheet (ENTER DATA)'!F57)</f>
        <v>6</v>
      </c>
      <c r="G38" s="61">
        <f>IF(ISBLANK('Score Sheet (ENTER DATA)'!G57),"",'Score Sheet (ENTER DATA)'!G57)</f>
        <v>8</v>
      </c>
      <c r="H38" s="61">
        <f>IF(ISBLANK('Score Sheet (ENTER DATA)'!H57),"",'Score Sheet (ENTER DATA)'!H57)</f>
        <v>10</v>
      </c>
      <c r="I38" s="61">
        <f>IF(ISBLANK('Score Sheet (ENTER DATA)'!I57),"",'Score Sheet (ENTER DATA)'!I57)</f>
        <v>5</v>
      </c>
      <c r="J38" s="61">
        <f>IF(ISBLANK('Score Sheet (ENTER DATA)'!J57),"",'Score Sheet (ENTER DATA)'!J57)</f>
        <v>8</v>
      </c>
      <c r="K38" s="61">
        <f>IF(ISBLANK('Score Sheet (ENTER DATA)'!K57),"",'Score Sheet (ENTER DATA)'!K57)</f>
        <v>9</v>
      </c>
      <c r="L38" s="61">
        <f>IF(ISBLANK('Score Sheet (ENTER DATA)'!L57),"",'Score Sheet (ENTER DATA)'!L57)</f>
        <v>7</v>
      </c>
      <c r="M38" s="62">
        <f>IF('Score Sheet (ENTER DATA)'!M57=0,"",'Score Sheet (ENTER DATA)'!M57)</f>
        <v>64</v>
      </c>
      <c r="N38" s="61">
        <f>IF(ISBLANK('Score Sheet (ENTER DATA)'!N57),"",'Score Sheet (ENTER DATA)'!N57)</f>
        <v>10</v>
      </c>
      <c r="O38" s="61">
        <f>IF(ISBLANK('Score Sheet (ENTER DATA)'!O57),"",'Score Sheet (ENTER DATA)'!O57)</f>
        <v>6</v>
      </c>
      <c r="P38" s="61">
        <f>IF(ISBLANK('Score Sheet (ENTER DATA)'!P57),"",'Score Sheet (ENTER DATA)'!P57)</f>
        <v>7</v>
      </c>
      <c r="Q38" s="61">
        <f>IF(ISBLANK('Score Sheet (ENTER DATA)'!Q57),"",'Score Sheet (ENTER DATA)'!Q57)</f>
        <v>8</v>
      </c>
      <c r="R38" s="61">
        <f>IF(ISBLANK('Score Sheet (ENTER DATA)'!R57),"",'Score Sheet (ENTER DATA)'!R57)</f>
        <v>9</v>
      </c>
      <c r="S38" s="61">
        <f>IF(ISBLANK('Score Sheet (ENTER DATA)'!S57),"",'Score Sheet (ENTER DATA)'!S57)</f>
        <v>7</v>
      </c>
      <c r="T38" s="61">
        <f>IF(ISBLANK('Score Sheet (ENTER DATA)'!T57),"",'Score Sheet (ENTER DATA)'!T57)</f>
        <v>6</v>
      </c>
      <c r="U38" s="61">
        <f>IF(ISBLANK('Score Sheet (ENTER DATA)'!U57),"",'Score Sheet (ENTER DATA)'!U57)</f>
        <v>11</v>
      </c>
      <c r="V38" s="61">
        <f>IF(ISBLANK('Score Sheet (ENTER DATA)'!V57),"",'Score Sheet (ENTER DATA)'!V57)</f>
        <v>9</v>
      </c>
      <c r="W38" s="31">
        <f>IF('Score Sheet (ENTER DATA)'!W57=0,"",'Score Sheet (ENTER DATA)'!W57)</f>
        <v>73</v>
      </c>
      <c r="X38" s="63">
        <f>IF('Score Sheet (ENTER DATA)'!X57=0,"",'Score Sheet (ENTER DATA)'!X57)</f>
        <v>137</v>
      </c>
      <c r="Y38" s="64">
        <f>IF('Score Sheet (ENTER DATA)'!Y57=0,"",'Score Sheet (ENTER DATA)'!Y57)</f>
        <v>73</v>
      </c>
      <c r="Z38" s="64">
        <f>IF('Score Sheet (ENTER DATA)'!Z57=0,"",'Score Sheet (ENTER DATA)'!Z57)</f>
        <v>50</v>
      </c>
      <c r="AA38" s="64">
        <f>IF('Score Sheet (ENTER DATA)'!AA57=0,"",'Score Sheet (ENTER DATA)'!AA57)</f>
        <v>26</v>
      </c>
      <c r="AB38" s="64">
        <f>IF('Score Sheet (ENTER DATA)'!AB57=0,"",'Score Sheet (ENTER DATA)'!AB57)</f>
        <v>9</v>
      </c>
      <c r="AC38" s="64">
        <f>IF('Score Sheet (ENTER DATA)'!AC57=0,"",'Score Sheet (ENTER DATA)'!AC57)</f>
        <v>64</v>
      </c>
      <c r="AD38" s="64">
        <f>IF('Score Sheet (ENTER DATA)'!AD57=0,"",'Score Sheet (ENTER DATA)'!AD57)</f>
        <v>47</v>
      </c>
      <c r="AE38" s="64">
        <f>IF('Score Sheet (ENTER DATA)'!AE57=0,"",'Score Sheet (ENTER DATA)'!AE57)</f>
        <v>24</v>
      </c>
      <c r="AF38" s="64">
        <f>IF('Score Sheet (ENTER DATA)'!AF57=0,"",'Score Sheet (ENTER DATA)'!AF57)</f>
        <v>7</v>
      </c>
      <c r="AG38" s="65"/>
    </row>
    <row r="39" spans="1:33" s="19" customFormat="1" ht="13.5" customHeight="1">
      <c r="A39" s="58" t="str">
        <f>IF(ISBLANK('Score Sheet (ENTER DATA)'!C21),"",'Score Sheet (ENTER DATA)'!A21)</f>
        <v>RC</v>
      </c>
      <c r="B39" s="59">
        <f>IF(ISBLANK('Score Sheet (ENTER DATA)'!C21),"",'Score Sheet (ENTER DATA)'!B21)</f>
        <v>2</v>
      </c>
      <c r="C39" s="60" t="str">
        <f>IF(ISBLANK('Score Sheet (ENTER DATA)'!C21),"",'Score Sheet (ENTER DATA)'!C21)</f>
        <v>LESLIE MILLION - 10</v>
      </c>
      <c r="D39" s="61">
        <f>IF(ISBLANK('Score Sheet (ENTER DATA)'!D21),"",'Score Sheet (ENTER DATA)'!D21)</f>
        <v>8</v>
      </c>
      <c r="E39" s="61">
        <f>IF(ISBLANK('Score Sheet (ENTER DATA)'!E21),"",'Score Sheet (ENTER DATA)'!E21)</f>
        <v>6</v>
      </c>
      <c r="F39" s="61">
        <f>IF(ISBLANK('Score Sheet (ENTER DATA)'!F21),"",'Score Sheet (ENTER DATA)'!F21)</f>
        <v>6</v>
      </c>
      <c r="G39" s="61">
        <f>IF(ISBLANK('Score Sheet (ENTER DATA)'!G21),"",'Score Sheet (ENTER DATA)'!G21)</f>
        <v>6</v>
      </c>
      <c r="H39" s="61">
        <f>IF(ISBLANK('Score Sheet (ENTER DATA)'!H21),"",'Score Sheet (ENTER DATA)'!H21)</f>
        <v>8</v>
      </c>
      <c r="I39" s="61">
        <f>IF(ISBLANK('Score Sheet (ENTER DATA)'!I21),"",'Score Sheet (ENTER DATA)'!I21)</f>
        <v>7</v>
      </c>
      <c r="J39" s="61">
        <f>IF(ISBLANK('Score Sheet (ENTER DATA)'!J21),"",'Score Sheet (ENTER DATA)'!J21)</f>
        <v>7</v>
      </c>
      <c r="K39" s="61">
        <f>IF(ISBLANK('Score Sheet (ENTER DATA)'!K21),"",'Score Sheet (ENTER DATA)'!K21)</f>
        <v>8</v>
      </c>
      <c r="L39" s="61">
        <f>IF(ISBLANK('Score Sheet (ENTER DATA)'!L21),"",'Score Sheet (ENTER DATA)'!L21)</f>
        <v>7</v>
      </c>
      <c r="M39" s="62">
        <f>IF('Score Sheet (ENTER DATA)'!M21=0,"",'Score Sheet (ENTER DATA)'!M21)</f>
        <v>63</v>
      </c>
      <c r="N39" s="61">
        <f>IF(ISBLANK('Score Sheet (ENTER DATA)'!N21),"",'Score Sheet (ENTER DATA)'!N21)</f>
        <v>7</v>
      </c>
      <c r="O39" s="61">
        <f>IF(ISBLANK('Score Sheet (ENTER DATA)'!O21),"",'Score Sheet (ENTER DATA)'!O21)</f>
        <v>12</v>
      </c>
      <c r="P39" s="61">
        <f>IF(ISBLANK('Score Sheet (ENTER DATA)'!P21),"",'Score Sheet (ENTER DATA)'!P21)</f>
        <v>7</v>
      </c>
      <c r="Q39" s="61">
        <f>IF(ISBLANK('Score Sheet (ENTER DATA)'!Q21),"",'Score Sheet (ENTER DATA)'!Q21)</f>
        <v>10</v>
      </c>
      <c r="R39" s="61">
        <f>IF(ISBLANK('Score Sheet (ENTER DATA)'!R21),"",'Score Sheet (ENTER DATA)'!R21)</f>
        <v>10</v>
      </c>
      <c r="S39" s="61">
        <f>IF(ISBLANK('Score Sheet (ENTER DATA)'!S21),"",'Score Sheet (ENTER DATA)'!S21)</f>
        <v>6</v>
      </c>
      <c r="T39" s="61">
        <f>IF(ISBLANK('Score Sheet (ENTER DATA)'!T21),"",'Score Sheet (ENTER DATA)'!T21)</f>
        <v>7</v>
      </c>
      <c r="U39" s="61">
        <f>IF(ISBLANK('Score Sheet (ENTER DATA)'!U21),"",'Score Sheet (ENTER DATA)'!U21)</f>
        <v>5</v>
      </c>
      <c r="V39" s="61">
        <f>IF(ISBLANK('Score Sheet (ENTER DATA)'!V21),"",'Score Sheet (ENTER DATA)'!V21)</f>
        <v>11</v>
      </c>
      <c r="W39" s="31">
        <f>IF('Score Sheet (ENTER DATA)'!W21=0,"",'Score Sheet (ENTER DATA)'!W21)</f>
        <v>75</v>
      </c>
      <c r="X39" s="63">
        <f>IF('Score Sheet (ENTER DATA)'!X21=0,"",'Score Sheet (ENTER DATA)'!X21)</f>
        <v>138</v>
      </c>
      <c r="Y39" s="64">
        <f>IF('Score Sheet (ENTER DATA)'!Y21=0,"",'Score Sheet (ENTER DATA)'!Y21)</f>
        <v>75</v>
      </c>
      <c r="Z39" s="64">
        <f>IF('Score Sheet (ENTER DATA)'!Z21=0,"",'Score Sheet (ENTER DATA)'!Z21)</f>
        <v>49</v>
      </c>
      <c r="AA39" s="64">
        <f>IF('Score Sheet (ENTER DATA)'!AA21=0,"",'Score Sheet (ENTER DATA)'!AA21)</f>
        <v>23</v>
      </c>
      <c r="AB39" s="64">
        <f>IF('Score Sheet (ENTER DATA)'!AB21=0,"",'Score Sheet (ENTER DATA)'!AB21)</f>
        <v>11</v>
      </c>
      <c r="AC39" s="64">
        <f>IF('Score Sheet (ENTER DATA)'!AC21=0,"",'Score Sheet (ENTER DATA)'!AC21)</f>
        <v>63</v>
      </c>
      <c r="AD39" s="64">
        <f>IF('Score Sheet (ENTER DATA)'!AD21=0,"",'Score Sheet (ENTER DATA)'!AD21)</f>
        <v>43</v>
      </c>
      <c r="AE39" s="64">
        <f>IF('Score Sheet (ENTER DATA)'!AE21=0,"",'Score Sheet (ENTER DATA)'!AE21)</f>
        <v>22</v>
      </c>
      <c r="AF39" s="64">
        <f>IF('Score Sheet (ENTER DATA)'!AF21=0,"",'Score Sheet (ENTER DATA)'!AF21)</f>
        <v>7</v>
      </c>
      <c r="AG39" s="65"/>
    </row>
    <row r="40" spans="1:33" s="19" customFormat="1" ht="13.5" customHeight="1">
      <c r="A40" s="58" t="str">
        <f>IF(ISBLANK('Score Sheet (ENTER DATA)'!C38),"",'Score Sheet (ENTER DATA)'!A38)</f>
        <v>IT</v>
      </c>
      <c r="B40" s="59">
        <f>IF(ISBLANK('Score Sheet (ENTER DATA)'!C38),"",'Score Sheet (ENTER DATA)'!B38)</f>
        <v>1</v>
      </c>
      <c r="C40" s="60" t="str">
        <f>IF(ISBLANK('Score Sheet (ENTER DATA)'!C38),"",'Score Sheet (ENTER DATA)'!C38)</f>
        <v>Breanna Witt - 12</v>
      </c>
      <c r="D40" s="61">
        <f>IF(ISBLANK('Score Sheet (ENTER DATA)'!D38),"",'Score Sheet (ENTER DATA)'!D38)</f>
        <v>7</v>
      </c>
      <c r="E40" s="61">
        <f>IF(ISBLANK('Score Sheet (ENTER DATA)'!E38),"",'Score Sheet (ENTER DATA)'!E38)</f>
        <v>8</v>
      </c>
      <c r="F40" s="61">
        <f>IF(ISBLANK('Score Sheet (ENTER DATA)'!F38),"",'Score Sheet (ENTER DATA)'!F38)</f>
        <v>7</v>
      </c>
      <c r="G40" s="61">
        <f>IF(ISBLANK('Score Sheet (ENTER DATA)'!G38),"",'Score Sheet (ENTER DATA)'!G38)</f>
        <v>7</v>
      </c>
      <c r="H40" s="61">
        <f>IF(ISBLANK('Score Sheet (ENTER DATA)'!H38),"",'Score Sheet (ENTER DATA)'!H38)</f>
        <v>7</v>
      </c>
      <c r="I40" s="61">
        <f>IF(ISBLANK('Score Sheet (ENTER DATA)'!I38),"",'Score Sheet (ENTER DATA)'!I38)</f>
        <v>6</v>
      </c>
      <c r="J40" s="61">
        <f>IF(ISBLANK('Score Sheet (ENTER DATA)'!J38),"",'Score Sheet (ENTER DATA)'!J38)</f>
        <v>6</v>
      </c>
      <c r="K40" s="61">
        <f>IF(ISBLANK('Score Sheet (ENTER DATA)'!K38),"",'Score Sheet (ENTER DATA)'!K38)</f>
        <v>11</v>
      </c>
      <c r="L40" s="61">
        <f>IF(ISBLANK('Score Sheet (ENTER DATA)'!L38),"",'Score Sheet (ENTER DATA)'!L38)</f>
        <v>9</v>
      </c>
      <c r="M40" s="62">
        <f>IF('Score Sheet (ENTER DATA)'!M38=0,"",'Score Sheet (ENTER DATA)'!M38)</f>
        <v>68</v>
      </c>
      <c r="N40" s="61">
        <f>IF(ISBLANK('Score Sheet (ENTER DATA)'!N38),"",'Score Sheet (ENTER DATA)'!N38)</f>
        <v>14</v>
      </c>
      <c r="O40" s="61">
        <f>IF(ISBLANK('Score Sheet (ENTER DATA)'!O38),"",'Score Sheet (ENTER DATA)'!O38)</f>
        <v>7</v>
      </c>
      <c r="P40" s="61">
        <f>IF(ISBLANK('Score Sheet (ENTER DATA)'!P38),"",'Score Sheet (ENTER DATA)'!P38)</f>
        <v>10</v>
      </c>
      <c r="Q40" s="61">
        <f>IF(ISBLANK('Score Sheet (ENTER DATA)'!Q38),"",'Score Sheet (ENTER DATA)'!Q38)</f>
        <v>9</v>
      </c>
      <c r="R40" s="61">
        <f>IF(ISBLANK('Score Sheet (ENTER DATA)'!R38),"",'Score Sheet (ENTER DATA)'!R38)</f>
        <v>10</v>
      </c>
      <c r="S40" s="61">
        <f>IF(ISBLANK('Score Sheet (ENTER DATA)'!S38),"",'Score Sheet (ENTER DATA)'!S38)</f>
        <v>8</v>
      </c>
      <c r="T40" s="61">
        <f>IF(ISBLANK('Score Sheet (ENTER DATA)'!T38),"",'Score Sheet (ENTER DATA)'!T38)</f>
        <v>8</v>
      </c>
      <c r="U40" s="61">
        <f>IF(ISBLANK('Score Sheet (ENTER DATA)'!U38),"",'Score Sheet (ENTER DATA)'!U38)</f>
        <v>8</v>
      </c>
      <c r="V40" s="61">
        <f>IF(ISBLANK('Score Sheet (ENTER DATA)'!V38),"",'Score Sheet (ENTER DATA)'!V38)</f>
        <v>8</v>
      </c>
      <c r="W40" s="31">
        <f>IF('Score Sheet (ENTER DATA)'!W38=0,"",'Score Sheet (ENTER DATA)'!W38)</f>
        <v>82</v>
      </c>
      <c r="X40" s="63">
        <f>IF('Score Sheet (ENTER DATA)'!X38=0,"",'Score Sheet (ENTER DATA)'!X38)</f>
        <v>150</v>
      </c>
      <c r="Y40" s="64">
        <f>IF('Score Sheet (ENTER DATA)'!Y38=0,"",'Score Sheet (ENTER DATA)'!Y38)</f>
        <v>82</v>
      </c>
      <c r="Z40" s="64">
        <f>IF('Score Sheet (ENTER DATA)'!Z38=0,"",'Score Sheet (ENTER DATA)'!Z38)</f>
        <v>51</v>
      </c>
      <c r="AA40" s="64">
        <f>IF('Score Sheet (ENTER DATA)'!AA38=0,"",'Score Sheet (ENTER DATA)'!AA38)</f>
        <v>24</v>
      </c>
      <c r="AB40" s="64">
        <f>IF('Score Sheet (ENTER DATA)'!AB38=0,"",'Score Sheet (ENTER DATA)'!AB38)</f>
        <v>8</v>
      </c>
      <c r="AC40" s="64">
        <f>IF('Score Sheet (ENTER DATA)'!AC38=0,"",'Score Sheet (ENTER DATA)'!AC38)</f>
        <v>68</v>
      </c>
      <c r="AD40" s="64">
        <f>IF('Score Sheet (ENTER DATA)'!AD38=0,"",'Score Sheet (ENTER DATA)'!AD38)</f>
        <v>46</v>
      </c>
      <c r="AE40" s="64">
        <f>IF('Score Sheet (ENTER DATA)'!AE38=0,"",'Score Sheet (ENTER DATA)'!AE38)</f>
        <v>26</v>
      </c>
      <c r="AF40" s="64">
        <f>IF('Score Sheet (ENTER DATA)'!AF38=0,"",'Score Sheet (ENTER DATA)'!AF38)</f>
        <v>9</v>
      </c>
      <c r="AG40" s="65"/>
    </row>
    <row r="41" spans="1:33" s="19" customFormat="1" ht="13.5" customHeight="1">
      <c r="A41" s="58" t="str">
        <f>IF(ISBLANK('Score Sheet (ENTER DATA)'!C67),"",'Score Sheet (ENTER DATA)'!A67)</f>
        <v>RP</v>
      </c>
      <c r="B41" s="59">
        <f>IF(ISBLANK('Score Sheet (ENTER DATA)'!C67),"",'Score Sheet (ENTER DATA)'!B67)</f>
        <v>4</v>
      </c>
      <c r="C41" s="60" t="str">
        <f>IF(ISBLANK('Score Sheet (ENTER DATA)'!C67),"",'Score Sheet (ENTER DATA)'!C67)</f>
        <v>Shelby Jennings - 11</v>
      </c>
      <c r="D41" s="61">
        <f>IF(ISBLANK('Score Sheet (ENTER DATA)'!D67),"",'Score Sheet (ENTER DATA)'!D67)</f>
        <v>9</v>
      </c>
      <c r="E41" s="61">
        <f>IF(ISBLANK('Score Sheet (ENTER DATA)'!E67),"",'Score Sheet (ENTER DATA)'!E67)</f>
        <v>6</v>
      </c>
      <c r="F41" s="61">
        <f>IF(ISBLANK('Score Sheet (ENTER DATA)'!F67),"",'Score Sheet (ENTER DATA)'!F67)</f>
        <v>8</v>
      </c>
      <c r="G41" s="61">
        <f>IF(ISBLANK('Score Sheet (ENTER DATA)'!G67),"",'Score Sheet (ENTER DATA)'!G67)</f>
        <v>4</v>
      </c>
      <c r="H41" s="61">
        <f>IF(ISBLANK('Score Sheet (ENTER DATA)'!H67),"",'Score Sheet (ENTER DATA)'!H67)</f>
        <v>8</v>
      </c>
      <c r="I41" s="61">
        <f>IF(ISBLANK('Score Sheet (ENTER DATA)'!I67),"",'Score Sheet (ENTER DATA)'!I67)</f>
        <v>6</v>
      </c>
      <c r="J41" s="61">
        <f>IF(ISBLANK('Score Sheet (ENTER DATA)'!J67),"",'Score Sheet (ENTER DATA)'!J67)</f>
        <v>8</v>
      </c>
      <c r="K41" s="61">
        <f>IF(ISBLANK('Score Sheet (ENTER DATA)'!K67),"",'Score Sheet (ENTER DATA)'!K67)</f>
        <v>10</v>
      </c>
      <c r="L41" s="61">
        <f>IF(ISBLANK('Score Sheet (ENTER DATA)'!L67),"",'Score Sheet (ENTER DATA)'!L67)</f>
        <v>11</v>
      </c>
      <c r="M41" s="62">
        <f>IF('Score Sheet (ENTER DATA)'!M67=0,"",'Score Sheet (ENTER DATA)'!M67)</f>
        <v>70</v>
      </c>
      <c r="N41" s="61">
        <f>IF(ISBLANK('Score Sheet (ENTER DATA)'!N67),"",'Score Sheet (ENTER DATA)'!N67)</f>
        <v>13</v>
      </c>
      <c r="O41" s="61">
        <f>IF(ISBLANK('Score Sheet (ENTER DATA)'!O67),"",'Score Sheet (ENTER DATA)'!O67)</f>
        <v>9</v>
      </c>
      <c r="P41" s="61">
        <f>IF(ISBLANK('Score Sheet (ENTER DATA)'!P67),"",'Score Sheet (ENTER DATA)'!P67)</f>
        <v>9</v>
      </c>
      <c r="Q41" s="61">
        <f>IF(ISBLANK('Score Sheet (ENTER DATA)'!Q67),"",'Score Sheet (ENTER DATA)'!Q67)</f>
        <v>12</v>
      </c>
      <c r="R41" s="61">
        <f>IF(ISBLANK('Score Sheet (ENTER DATA)'!R67),"",'Score Sheet (ENTER DATA)'!R67)</f>
        <v>7</v>
      </c>
      <c r="S41" s="61">
        <f>IF(ISBLANK('Score Sheet (ENTER DATA)'!S67),"",'Score Sheet (ENTER DATA)'!S67)</f>
        <v>11</v>
      </c>
      <c r="T41" s="61">
        <f>IF(ISBLANK('Score Sheet (ENTER DATA)'!T67),"",'Score Sheet (ENTER DATA)'!T67)</f>
        <v>7</v>
      </c>
      <c r="U41" s="61">
        <f>IF(ISBLANK('Score Sheet (ENTER DATA)'!U67),"",'Score Sheet (ENTER DATA)'!U67)</f>
        <v>7</v>
      </c>
      <c r="V41" s="61">
        <f>IF(ISBLANK('Score Sheet (ENTER DATA)'!V67),"",'Score Sheet (ENTER DATA)'!V67)</f>
        <v>11</v>
      </c>
      <c r="W41" s="31">
        <f>IF('Score Sheet (ENTER DATA)'!W67=0,"",'Score Sheet (ENTER DATA)'!W67)</f>
        <v>86</v>
      </c>
      <c r="X41" s="63">
        <f>IF('Score Sheet (ENTER DATA)'!X67=0,"",'Score Sheet (ENTER DATA)'!X67)</f>
        <v>156</v>
      </c>
      <c r="Y41" s="64">
        <f>IF('Score Sheet (ENTER DATA)'!Y67=0,"",'Score Sheet (ENTER DATA)'!Y67)</f>
        <v>86</v>
      </c>
      <c r="Z41" s="64">
        <f>IF('Score Sheet (ENTER DATA)'!Z67=0,"",'Score Sheet (ENTER DATA)'!Z67)</f>
        <v>55</v>
      </c>
      <c r="AA41" s="64">
        <f>IF('Score Sheet (ENTER DATA)'!AA67=0,"",'Score Sheet (ENTER DATA)'!AA67)</f>
        <v>25</v>
      </c>
      <c r="AB41" s="64">
        <f>IF('Score Sheet (ENTER DATA)'!AB67=0,"",'Score Sheet (ENTER DATA)'!AB67)</f>
        <v>11</v>
      </c>
      <c r="AC41" s="64">
        <f>IF('Score Sheet (ENTER DATA)'!AC67=0,"",'Score Sheet (ENTER DATA)'!AC67)</f>
        <v>70</v>
      </c>
      <c r="AD41" s="64">
        <f>IF('Score Sheet (ENTER DATA)'!AD67=0,"",'Score Sheet (ENTER DATA)'!AD67)</f>
        <v>47</v>
      </c>
      <c r="AE41" s="64">
        <f>IF('Score Sheet (ENTER DATA)'!AE67=0,"",'Score Sheet (ENTER DATA)'!AE67)</f>
        <v>29</v>
      </c>
      <c r="AF41" s="64">
        <f>IF('Score Sheet (ENTER DATA)'!AF67=0,"",'Score Sheet (ENTER DATA)'!AF67)</f>
        <v>11</v>
      </c>
      <c r="AG41" s="65"/>
    </row>
    <row r="42" spans="1:33" s="19" customFormat="1" ht="13.5" customHeight="1">
      <c r="A42" s="58" t="str">
        <f>IF(ISBLANK('Score Sheet (ENTER DATA)'!C74),"",'Score Sheet (ENTER DATA)'!A74)</f>
        <v>RH</v>
      </c>
      <c r="B42" s="59">
        <f>IF(ISBLANK('Score Sheet (ENTER DATA)'!C74),"",'Score Sheet (ENTER DATA)'!B74)</f>
        <v>2</v>
      </c>
      <c r="C42" s="60" t="str">
        <f>IF(ISBLANK('Score Sheet (ENTER DATA)'!C74),"",'Score Sheet (ENTER DATA)'!C74)</f>
        <v> </v>
      </c>
      <c r="D42" s="61">
        <f>IF(ISBLANK('Score Sheet (ENTER DATA)'!D74),"",'Score Sheet (ENTER DATA)'!D74)</f>
        <v>9</v>
      </c>
      <c r="E42" s="61">
        <f>IF(ISBLANK('Score Sheet (ENTER DATA)'!E74),"",'Score Sheet (ENTER DATA)'!E74)</f>
        <v>9</v>
      </c>
      <c r="F42" s="61">
        <f>IF(ISBLANK('Score Sheet (ENTER DATA)'!F74),"",'Score Sheet (ENTER DATA)'!F74)</f>
        <v>9</v>
      </c>
      <c r="G42" s="61">
        <f>IF(ISBLANK('Score Sheet (ENTER DATA)'!G74),"",'Score Sheet (ENTER DATA)'!G74)</f>
        <v>9</v>
      </c>
      <c r="H42" s="61">
        <f>IF(ISBLANK('Score Sheet (ENTER DATA)'!H74),"",'Score Sheet (ENTER DATA)'!H74)</f>
        <v>9</v>
      </c>
      <c r="I42" s="61">
        <f>IF(ISBLANK('Score Sheet (ENTER DATA)'!I74),"",'Score Sheet (ENTER DATA)'!I74)</f>
        <v>9</v>
      </c>
      <c r="J42" s="61">
        <f>IF(ISBLANK('Score Sheet (ENTER DATA)'!J74),"",'Score Sheet (ENTER DATA)'!J74)</f>
        <v>9</v>
      </c>
      <c r="K42" s="61">
        <f>IF(ISBLANK('Score Sheet (ENTER DATA)'!K74),"",'Score Sheet (ENTER DATA)'!K74)</f>
        <v>9</v>
      </c>
      <c r="L42" s="61">
        <f>IF(ISBLANK('Score Sheet (ENTER DATA)'!L74),"",'Score Sheet (ENTER DATA)'!L74)</f>
        <v>9</v>
      </c>
      <c r="M42" s="62">
        <f>IF('Score Sheet (ENTER DATA)'!M74=0,"",'Score Sheet (ENTER DATA)'!M74)</f>
        <v>81</v>
      </c>
      <c r="N42" s="61">
        <f>IF(ISBLANK('Score Sheet (ENTER DATA)'!N74),"",'Score Sheet (ENTER DATA)'!N74)</f>
        <v>9</v>
      </c>
      <c r="O42" s="61">
        <f>IF(ISBLANK('Score Sheet (ENTER DATA)'!O74),"",'Score Sheet (ENTER DATA)'!O74)</f>
        <v>9</v>
      </c>
      <c r="P42" s="61">
        <f>IF(ISBLANK('Score Sheet (ENTER DATA)'!P74),"",'Score Sheet (ENTER DATA)'!P74)</f>
        <v>9</v>
      </c>
      <c r="Q42" s="61">
        <f>IF(ISBLANK('Score Sheet (ENTER DATA)'!Q74),"",'Score Sheet (ENTER DATA)'!Q74)</f>
        <v>9</v>
      </c>
      <c r="R42" s="61">
        <f>IF(ISBLANK('Score Sheet (ENTER DATA)'!R74),"",'Score Sheet (ENTER DATA)'!R74)</f>
        <v>9</v>
      </c>
      <c r="S42" s="61">
        <f>IF(ISBLANK('Score Sheet (ENTER DATA)'!S74),"",'Score Sheet (ENTER DATA)'!S74)</f>
        <v>9</v>
      </c>
      <c r="T42" s="61">
        <f>IF(ISBLANK('Score Sheet (ENTER DATA)'!T74),"",'Score Sheet (ENTER DATA)'!T74)</f>
        <v>9</v>
      </c>
      <c r="U42" s="61">
        <f>IF(ISBLANK('Score Sheet (ENTER DATA)'!U74),"",'Score Sheet (ENTER DATA)'!U74)</f>
        <v>9</v>
      </c>
      <c r="V42" s="61">
        <f>IF(ISBLANK('Score Sheet (ENTER DATA)'!V74),"",'Score Sheet (ENTER DATA)'!V74)</f>
        <v>9</v>
      </c>
      <c r="W42" s="31">
        <f>IF('Score Sheet (ENTER DATA)'!W74=0,"",'Score Sheet (ENTER DATA)'!W74)</f>
        <v>81</v>
      </c>
      <c r="X42" s="63">
        <f>IF('Score Sheet (ENTER DATA)'!X74=0,"",'Score Sheet (ENTER DATA)'!X74)</f>
        <v>162</v>
      </c>
      <c r="Y42" s="64">
        <f>IF('Score Sheet (ENTER DATA)'!Y74=0,"",'Score Sheet (ENTER DATA)'!Y74)</f>
        <v>81</v>
      </c>
      <c r="Z42" s="64">
        <f>IF('Score Sheet (ENTER DATA)'!Z74=0,"",'Score Sheet (ENTER DATA)'!Z74)</f>
        <v>54</v>
      </c>
      <c r="AA42" s="64">
        <f>IF('Score Sheet (ENTER DATA)'!AA74=0,"",'Score Sheet (ENTER DATA)'!AA74)</f>
        <v>27</v>
      </c>
      <c r="AB42" s="64">
        <f>IF('Score Sheet (ENTER DATA)'!AB74=0,"",'Score Sheet (ENTER DATA)'!AB74)</f>
        <v>9</v>
      </c>
      <c r="AC42" s="64">
        <f>IF('Score Sheet (ENTER DATA)'!AC74=0,"",'Score Sheet (ENTER DATA)'!AC74)</f>
        <v>81</v>
      </c>
      <c r="AD42" s="64">
        <f>IF('Score Sheet (ENTER DATA)'!AD74=0,"",'Score Sheet (ENTER DATA)'!AD74)</f>
        <v>54</v>
      </c>
      <c r="AE42" s="64">
        <f>IF('Score Sheet (ENTER DATA)'!AE74=0,"",'Score Sheet (ENTER DATA)'!AE74)</f>
        <v>27</v>
      </c>
      <c r="AF42" s="64">
        <f>IF('Score Sheet (ENTER DATA)'!AF74=0,"",'Score Sheet (ENTER DATA)'!AF74)</f>
        <v>9</v>
      </c>
      <c r="AG42" s="65"/>
    </row>
    <row r="43" spans="1:33" s="19" customFormat="1" ht="13.5" customHeight="1">
      <c r="A43" s="58" t="str">
        <f>IF(ISBLANK('Score Sheet (ENTER DATA)'!C75),"",'Score Sheet (ENTER DATA)'!A75)</f>
        <v>RH</v>
      </c>
      <c r="B43" s="59">
        <f>IF(ISBLANK('Score Sheet (ENTER DATA)'!C75),"",'Score Sheet (ENTER DATA)'!B75)</f>
        <v>3</v>
      </c>
      <c r="C43" s="60" t="str">
        <f>IF(ISBLANK('Score Sheet (ENTER DATA)'!C75),"",'Score Sheet (ENTER DATA)'!C75)</f>
        <v> </v>
      </c>
      <c r="D43" s="61">
        <f>IF(ISBLANK('Score Sheet (ENTER DATA)'!D75),"",'Score Sheet (ENTER DATA)'!D75)</f>
        <v>9</v>
      </c>
      <c r="E43" s="61">
        <f>IF(ISBLANK('Score Sheet (ENTER DATA)'!E75),"",'Score Sheet (ENTER DATA)'!E75)</f>
        <v>9</v>
      </c>
      <c r="F43" s="61">
        <f>IF(ISBLANK('Score Sheet (ENTER DATA)'!F75),"",'Score Sheet (ENTER DATA)'!F75)</f>
        <v>9</v>
      </c>
      <c r="G43" s="61">
        <f>IF(ISBLANK('Score Sheet (ENTER DATA)'!G75),"",'Score Sheet (ENTER DATA)'!G75)</f>
        <v>9</v>
      </c>
      <c r="H43" s="61">
        <f>IF(ISBLANK('Score Sheet (ENTER DATA)'!H75),"",'Score Sheet (ENTER DATA)'!H75)</f>
        <v>9</v>
      </c>
      <c r="I43" s="61">
        <f>IF(ISBLANK('Score Sheet (ENTER DATA)'!I75),"",'Score Sheet (ENTER DATA)'!I75)</f>
        <v>9</v>
      </c>
      <c r="J43" s="61">
        <f>IF(ISBLANK('Score Sheet (ENTER DATA)'!J75),"",'Score Sheet (ENTER DATA)'!J75)</f>
        <v>9</v>
      </c>
      <c r="K43" s="61">
        <f>IF(ISBLANK('Score Sheet (ENTER DATA)'!K75),"",'Score Sheet (ENTER DATA)'!K75)</f>
        <v>9</v>
      </c>
      <c r="L43" s="61">
        <f>IF(ISBLANK('Score Sheet (ENTER DATA)'!L75),"",'Score Sheet (ENTER DATA)'!L75)</f>
        <v>9</v>
      </c>
      <c r="M43" s="62">
        <f>IF('Score Sheet (ENTER DATA)'!M75=0,"",'Score Sheet (ENTER DATA)'!M75)</f>
        <v>81</v>
      </c>
      <c r="N43" s="61">
        <f>IF(ISBLANK('Score Sheet (ENTER DATA)'!N75),"",'Score Sheet (ENTER DATA)'!N75)</f>
        <v>9</v>
      </c>
      <c r="O43" s="61">
        <f>IF(ISBLANK('Score Sheet (ENTER DATA)'!O75),"",'Score Sheet (ENTER DATA)'!O75)</f>
        <v>9</v>
      </c>
      <c r="P43" s="61">
        <f>IF(ISBLANK('Score Sheet (ENTER DATA)'!P75),"",'Score Sheet (ENTER DATA)'!P75)</f>
        <v>9</v>
      </c>
      <c r="Q43" s="61">
        <f>IF(ISBLANK('Score Sheet (ENTER DATA)'!Q75),"",'Score Sheet (ENTER DATA)'!Q75)</f>
        <v>9</v>
      </c>
      <c r="R43" s="61">
        <f>IF(ISBLANK('Score Sheet (ENTER DATA)'!R75),"",'Score Sheet (ENTER DATA)'!R75)</f>
        <v>9</v>
      </c>
      <c r="S43" s="61">
        <f>IF(ISBLANK('Score Sheet (ENTER DATA)'!S75),"",'Score Sheet (ENTER DATA)'!S75)</f>
        <v>9</v>
      </c>
      <c r="T43" s="61">
        <f>IF(ISBLANK('Score Sheet (ENTER DATA)'!T75),"",'Score Sheet (ENTER DATA)'!T75)</f>
        <v>9</v>
      </c>
      <c r="U43" s="61">
        <f>IF(ISBLANK('Score Sheet (ENTER DATA)'!U75),"",'Score Sheet (ENTER DATA)'!U75)</f>
        <v>9</v>
      </c>
      <c r="V43" s="61">
        <f>IF(ISBLANK('Score Sheet (ENTER DATA)'!V75),"",'Score Sheet (ENTER DATA)'!V75)</f>
        <v>9</v>
      </c>
      <c r="W43" s="31">
        <f>IF('Score Sheet (ENTER DATA)'!W75=0,"",'Score Sheet (ENTER DATA)'!W75)</f>
        <v>81</v>
      </c>
      <c r="X43" s="63">
        <f>IF('Score Sheet (ENTER DATA)'!X75=0,"",'Score Sheet (ENTER DATA)'!X75)</f>
        <v>162</v>
      </c>
      <c r="Y43" s="64">
        <f>IF('Score Sheet (ENTER DATA)'!Y75=0,"",'Score Sheet (ENTER DATA)'!Y75)</f>
        <v>81</v>
      </c>
      <c r="Z43" s="64">
        <f>IF('Score Sheet (ENTER DATA)'!Z75=0,"",'Score Sheet (ENTER DATA)'!Z75)</f>
        <v>54</v>
      </c>
      <c r="AA43" s="64">
        <f>IF('Score Sheet (ENTER DATA)'!AA75=0,"",'Score Sheet (ENTER DATA)'!AA75)</f>
        <v>27</v>
      </c>
      <c r="AB43" s="64">
        <f>IF('Score Sheet (ENTER DATA)'!AB75=0,"",'Score Sheet (ENTER DATA)'!AB75)</f>
        <v>9</v>
      </c>
      <c r="AC43" s="64">
        <f>IF('Score Sheet (ENTER DATA)'!AC75=0,"",'Score Sheet (ENTER DATA)'!AC75)</f>
        <v>81</v>
      </c>
      <c r="AD43" s="64">
        <f>IF('Score Sheet (ENTER DATA)'!AD75=0,"",'Score Sheet (ENTER DATA)'!AD75)</f>
        <v>54</v>
      </c>
      <c r="AE43" s="64">
        <f>IF('Score Sheet (ENTER DATA)'!AE75=0,"",'Score Sheet (ENTER DATA)'!AE75)</f>
        <v>27</v>
      </c>
      <c r="AF43" s="64">
        <f>IF('Score Sheet (ENTER DATA)'!AF75=0,"",'Score Sheet (ENTER DATA)'!AF75)</f>
        <v>9</v>
      </c>
      <c r="AG43" s="65"/>
    </row>
    <row r="44" spans="1:33" s="19" customFormat="1" ht="13.5" customHeight="1">
      <c r="A44" s="58" t="str">
        <f>IF(ISBLANK('Score Sheet (ENTER DATA)'!C58),"",'Score Sheet (ENTER DATA)'!A58)</f>
        <v>KT</v>
      </c>
      <c r="B44" s="59">
        <f>IF(ISBLANK('Score Sheet (ENTER DATA)'!C58),"",'Score Sheet (ENTER DATA)'!B58)</f>
        <v>4</v>
      </c>
      <c r="C44" s="60" t="str">
        <f>IF(ISBLANK('Score Sheet (ENTER DATA)'!C58),"",'Score Sheet (ENTER DATA)'!C58)</f>
        <v>Emily Larsen -11</v>
      </c>
      <c r="D44" s="61">
        <f>IF(ISBLANK('Score Sheet (ENTER DATA)'!D58),"",'Score Sheet (ENTER DATA)'!D58)</f>
        <v>9</v>
      </c>
      <c r="E44" s="61">
        <f>IF(ISBLANK('Score Sheet (ENTER DATA)'!E58),"",'Score Sheet (ENTER DATA)'!E58)</f>
        <v>9</v>
      </c>
      <c r="F44" s="61">
        <f>IF(ISBLANK('Score Sheet (ENTER DATA)'!F58),"",'Score Sheet (ENTER DATA)'!F58)</f>
        <v>9</v>
      </c>
      <c r="G44" s="61">
        <f>IF(ISBLANK('Score Sheet (ENTER DATA)'!G58),"",'Score Sheet (ENTER DATA)'!G58)</f>
        <v>9</v>
      </c>
      <c r="H44" s="61">
        <f>IF(ISBLANK('Score Sheet (ENTER DATA)'!H58),"",'Score Sheet (ENTER DATA)'!H58)</f>
        <v>9</v>
      </c>
      <c r="I44" s="61">
        <f>IF(ISBLANK('Score Sheet (ENTER DATA)'!I58),"",'Score Sheet (ENTER DATA)'!I58)</f>
        <v>9</v>
      </c>
      <c r="J44" s="61">
        <f>IF(ISBLANK('Score Sheet (ENTER DATA)'!J58),"",'Score Sheet (ENTER DATA)'!J58)</f>
        <v>9</v>
      </c>
      <c r="K44" s="61">
        <f>IF(ISBLANK('Score Sheet (ENTER DATA)'!K58),"",'Score Sheet (ENTER DATA)'!K58)</f>
        <v>9</v>
      </c>
      <c r="L44" s="61">
        <f>IF(ISBLANK('Score Sheet (ENTER DATA)'!L58),"",'Score Sheet (ENTER DATA)'!L58)</f>
        <v>9</v>
      </c>
      <c r="M44" s="62">
        <f>IF('Score Sheet (ENTER DATA)'!M58=0,"",'Score Sheet (ENTER DATA)'!M58)</f>
        <v>81</v>
      </c>
      <c r="N44" s="61">
        <f>IF(ISBLANK('Score Sheet (ENTER DATA)'!N58),"",'Score Sheet (ENTER DATA)'!N58)</f>
        <v>9</v>
      </c>
      <c r="O44" s="61">
        <f>IF(ISBLANK('Score Sheet (ENTER DATA)'!O58),"",'Score Sheet (ENTER DATA)'!O58)</f>
        <v>9</v>
      </c>
      <c r="P44" s="61">
        <f>IF(ISBLANK('Score Sheet (ENTER DATA)'!P58),"",'Score Sheet (ENTER DATA)'!P58)</f>
        <v>9</v>
      </c>
      <c r="Q44" s="61">
        <f>IF(ISBLANK('Score Sheet (ENTER DATA)'!Q58),"",'Score Sheet (ENTER DATA)'!Q58)</f>
        <v>9</v>
      </c>
      <c r="R44" s="61">
        <f>IF(ISBLANK('Score Sheet (ENTER DATA)'!R58),"",'Score Sheet (ENTER DATA)'!R58)</f>
        <v>9</v>
      </c>
      <c r="S44" s="61">
        <f>IF(ISBLANK('Score Sheet (ENTER DATA)'!S58),"",'Score Sheet (ENTER DATA)'!S58)</f>
        <v>9</v>
      </c>
      <c r="T44" s="61">
        <f>IF(ISBLANK('Score Sheet (ENTER DATA)'!T58),"",'Score Sheet (ENTER DATA)'!T58)</f>
        <v>9</v>
      </c>
      <c r="U44" s="61">
        <f>IF(ISBLANK('Score Sheet (ENTER DATA)'!U58),"",'Score Sheet (ENTER DATA)'!U58)</f>
        <v>9</v>
      </c>
      <c r="V44" s="61">
        <f>IF(ISBLANK('Score Sheet (ENTER DATA)'!V58),"",'Score Sheet (ENTER DATA)'!V58)</f>
        <v>9</v>
      </c>
      <c r="W44" s="31">
        <f>IF('Score Sheet (ENTER DATA)'!W58=0,"",'Score Sheet (ENTER DATA)'!W58)</f>
        <v>81</v>
      </c>
      <c r="X44" s="63">
        <f>IF('Score Sheet (ENTER DATA)'!X58=0,"",'Score Sheet (ENTER DATA)'!X58)</f>
        <v>162</v>
      </c>
      <c r="Y44" s="64">
        <f>IF('Score Sheet (ENTER DATA)'!Y58=0,"",'Score Sheet (ENTER DATA)'!Y58)</f>
        <v>81</v>
      </c>
      <c r="Z44" s="64">
        <f>IF('Score Sheet (ENTER DATA)'!Z58=0,"",'Score Sheet (ENTER DATA)'!Z58)</f>
        <v>54</v>
      </c>
      <c r="AA44" s="64">
        <f>IF('Score Sheet (ENTER DATA)'!AA58=0,"",'Score Sheet (ENTER DATA)'!AA58)</f>
        <v>27</v>
      </c>
      <c r="AB44" s="64">
        <f>IF('Score Sheet (ENTER DATA)'!AB58=0,"",'Score Sheet (ENTER DATA)'!AB58)</f>
        <v>9</v>
      </c>
      <c r="AC44" s="64">
        <f>IF('Score Sheet (ENTER DATA)'!AC58=0,"",'Score Sheet (ENTER DATA)'!AC58)</f>
        <v>81</v>
      </c>
      <c r="AD44" s="64">
        <f>IF('Score Sheet (ENTER DATA)'!AD58=0,"",'Score Sheet (ENTER DATA)'!AD58)</f>
        <v>54</v>
      </c>
      <c r="AE44" s="64">
        <f>IF('Score Sheet (ENTER DATA)'!AE58=0,"",'Score Sheet (ENTER DATA)'!AE58)</f>
        <v>27</v>
      </c>
      <c r="AF44" s="64">
        <f>IF('Score Sheet (ENTER DATA)'!AF58=0,"",'Score Sheet (ENTER DATA)'!AF58)</f>
        <v>9</v>
      </c>
      <c r="AG44" s="65"/>
    </row>
    <row r="45" spans="1:33" s="19" customFormat="1" ht="13.5" customHeight="1">
      <c r="A45" s="58" t="str">
        <f>IF(ISBLANK('Score Sheet (ENTER DATA)'!C68),"",'Score Sheet (ENTER DATA)'!A68)</f>
        <v>RP</v>
      </c>
      <c r="B45" s="59">
        <f>IF(ISBLANK('Score Sheet (ENTER DATA)'!C68),"",'Score Sheet (ENTER DATA)'!B68)</f>
        <v>5</v>
      </c>
      <c r="C45" s="60" t="str">
        <f>IF(ISBLANK('Score Sheet (ENTER DATA)'!C68),"",'Score Sheet (ENTER DATA)'!C68)</f>
        <v>Julia Keeran - 11</v>
      </c>
      <c r="D45" s="61">
        <f>IF(ISBLANK('Score Sheet (ENTER DATA)'!D68),"",'Score Sheet (ENTER DATA)'!D68)</f>
        <v>9</v>
      </c>
      <c r="E45" s="61">
        <f>IF(ISBLANK('Score Sheet (ENTER DATA)'!E68),"",'Score Sheet (ENTER DATA)'!E68)</f>
        <v>9</v>
      </c>
      <c r="F45" s="61">
        <f>IF(ISBLANK('Score Sheet (ENTER DATA)'!F68),"",'Score Sheet (ENTER DATA)'!F68)</f>
        <v>9</v>
      </c>
      <c r="G45" s="61">
        <f>IF(ISBLANK('Score Sheet (ENTER DATA)'!G68),"",'Score Sheet (ENTER DATA)'!G68)</f>
        <v>9</v>
      </c>
      <c r="H45" s="61">
        <f>IF(ISBLANK('Score Sheet (ENTER DATA)'!H68),"",'Score Sheet (ENTER DATA)'!H68)</f>
        <v>9</v>
      </c>
      <c r="I45" s="61">
        <f>IF(ISBLANK('Score Sheet (ENTER DATA)'!I68),"",'Score Sheet (ENTER DATA)'!I68)</f>
        <v>9</v>
      </c>
      <c r="J45" s="61">
        <f>IF(ISBLANK('Score Sheet (ENTER DATA)'!J68),"",'Score Sheet (ENTER DATA)'!J68)</f>
        <v>9</v>
      </c>
      <c r="K45" s="61">
        <f>IF(ISBLANK('Score Sheet (ENTER DATA)'!K68),"",'Score Sheet (ENTER DATA)'!K68)</f>
        <v>9</v>
      </c>
      <c r="L45" s="61">
        <f>IF(ISBLANK('Score Sheet (ENTER DATA)'!L68),"",'Score Sheet (ENTER DATA)'!L68)</f>
        <v>9</v>
      </c>
      <c r="M45" s="62">
        <f>IF('Score Sheet (ENTER DATA)'!M68=0,"",'Score Sheet (ENTER DATA)'!M68)</f>
        <v>81</v>
      </c>
      <c r="N45" s="61">
        <f>IF(ISBLANK('Score Sheet (ENTER DATA)'!N68),"",'Score Sheet (ENTER DATA)'!N68)</f>
        <v>9</v>
      </c>
      <c r="O45" s="61">
        <f>IF(ISBLANK('Score Sheet (ENTER DATA)'!O68),"",'Score Sheet (ENTER DATA)'!O68)</f>
        <v>9</v>
      </c>
      <c r="P45" s="61">
        <f>IF(ISBLANK('Score Sheet (ENTER DATA)'!P68),"",'Score Sheet (ENTER DATA)'!P68)</f>
        <v>9</v>
      </c>
      <c r="Q45" s="61">
        <f>IF(ISBLANK('Score Sheet (ENTER DATA)'!Q68),"",'Score Sheet (ENTER DATA)'!Q68)</f>
        <v>9</v>
      </c>
      <c r="R45" s="61">
        <f>IF(ISBLANK('Score Sheet (ENTER DATA)'!R68),"",'Score Sheet (ENTER DATA)'!R68)</f>
        <v>9</v>
      </c>
      <c r="S45" s="61">
        <f>IF(ISBLANK('Score Sheet (ENTER DATA)'!S68),"",'Score Sheet (ENTER DATA)'!S68)</f>
        <v>9</v>
      </c>
      <c r="T45" s="61">
        <f>IF(ISBLANK('Score Sheet (ENTER DATA)'!T68),"",'Score Sheet (ENTER DATA)'!T68)</f>
        <v>9</v>
      </c>
      <c r="U45" s="61">
        <f>IF(ISBLANK('Score Sheet (ENTER DATA)'!U68),"",'Score Sheet (ENTER DATA)'!U68)</f>
        <v>9</v>
      </c>
      <c r="V45" s="61">
        <f>IF(ISBLANK('Score Sheet (ENTER DATA)'!V68),"",'Score Sheet (ENTER DATA)'!V68)</f>
        <v>9</v>
      </c>
      <c r="W45" s="31">
        <f>IF('Score Sheet (ENTER DATA)'!W68=0,"",'Score Sheet (ENTER DATA)'!W68)</f>
        <v>81</v>
      </c>
      <c r="X45" s="63">
        <f>IF('Score Sheet (ENTER DATA)'!X68=0,"",'Score Sheet (ENTER DATA)'!X68)</f>
        <v>162</v>
      </c>
      <c r="Y45" s="64">
        <f>IF('Score Sheet (ENTER DATA)'!Y68=0,"",'Score Sheet (ENTER DATA)'!Y68)</f>
        <v>81</v>
      </c>
      <c r="Z45" s="64">
        <f>IF('Score Sheet (ENTER DATA)'!Z68=0,"",'Score Sheet (ENTER DATA)'!Z68)</f>
        <v>54</v>
      </c>
      <c r="AA45" s="64">
        <f>IF('Score Sheet (ENTER DATA)'!AA68=0,"",'Score Sheet (ENTER DATA)'!AA68)</f>
        <v>27</v>
      </c>
      <c r="AB45" s="64">
        <f>IF('Score Sheet (ENTER DATA)'!AB68=0,"",'Score Sheet (ENTER DATA)'!AB68)</f>
        <v>9</v>
      </c>
      <c r="AC45" s="64">
        <f>IF('Score Sheet (ENTER DATA)'!AC68=0,"",'Score Sheet (ENTER DATA)'!AC68)</f>
        <v>81</v>
      </c>
      <c r="AD45" s="64">
        <f>IF('Score Sheet (ENTER DATA)'!AD68=0,"",'Score Sheet (ENTER DATA)'!AD68)</f>
        <v>54</v>
      </c>
      <c r="AE45" s="64">
        <f>IF('Score Sheet (ENTER DATA)'!AE68=0,"",'Score Sheet (ENTER DATA)'!AE68)</f>
        <v>27</v>
      </c>
      <c r="AF45" s="64">
        <f>IF('Score Sheet (ENTER DATA)'!AF68=0,"",'Score Sheet (ENTER DATA)'!AF68)</f>
        <v>9</v>
      </c>
      <c r="AG45" s="65"/>
    </row>
    <row r="46" spans="1:33" s="19" customFormat="1" ht="13.5" customHeight="1">
      <c r="A46" s="58" t="str">
        <f>IF(ISBLANK('Score Sheet (ENTER DATA)'!C24),"",'Score Sheet (ENTER DATA)'!A24)</f>
        <v>RC</v>
      </c>
      <c r="B46" s="59">
        <f>IF(ISBLANK('Score Sheet (ENTER DATA)'!C24),"",'Score Sheet (ENTER DATA)'!B24)</f>
        <v>5</v>
      </c>
      <c r="C46" s="60" t="str">
        <f>IF(ISBLANK('Score Sheet (ENTER DATA)'!C24),"",'Score Sheet (ENTER DATA)'!C24)</f>
        <v>KYLIE METEVIA - 12</v>
      </c>
      <c r="D46" s="61">
        <f>IF(ISBLANK('Score Sheet (ENTER DATA)'!D24),"",'Score Sheet (ENTER DATA)'!D24)</f>
        <v>9</v>
      </c>
      <c r="E46" s="61">
        <f>IF(ISBLANK('Score Sheet (ENTER DATA)'!E24),"",'Score Sheet (ENTER DATA)'!E24)</f>
        <v>9</v>
      </c>
      <c r="F46" s="61">
        <f>IF(ISBLANK('Score Sheet (ENTER DATA)'!F24),"",'Score Sheet (ENTER DATA)'!F24)</f>
        <v>9</v>
      </c>
      <c r="G46" s="61">
        <f>IF(ISBLANK('Score Sheet (ENTER DATA)'!G24),"",'Score Sheet (ENTER DATA)'!G24)</f>
        <v>9</v>
      </c>
      <c r="H46" s="61">
        <f>IF(ISBLANK('Score Sheet (ENTER DATA)'!H24),"",'Score Sheet (ENTER DATA)'!H24)</f>
        <v>9</v>
      </c>
      <c r="I46" s="61">
        <f>IF(ISBLANK('Score Sheet (ENTER DATA)'!I24),"",'Score Sheet (ENTER DATA)'!I24)</f>
        <v>9</v>
      </c>
      <c r="J46" s="61">
        <f>IF(ISBLANK('Score Sheet (ENTER DATA)'!J24),"",'Score Sheet (ENTER DATA)'!J24)</f>
        <v>9</v>
      </c>
      <c r="K46" s="61">
        <f>IF(ISBLANK('Score Sheet (ENTER DATA)'!K24),"",'Score Sheet (ENTER DATA)'!K24)</f>
        <v>9</v>
      </c>
      <c r="L46" s="61">
        <f>IF(ISBLANK('Score Sheet (ENTER DATA)'!L24),"",'Score Sheet (ENTER DATA)'!L24)</f>
        <v>9</v>
      </c>
      <c r="M46" s="62">
        <f>IF('Score Sheet (ENTER DATA)'!M24=0,"",'Score Sheet (ENTER DATA)'!M24)</f>
        <v>81</v>
      </c>
      <c r="N46" s="61">
        <f>IF(ISBLANK('Score Sheet (ENTER DATA)'!N24),"",'Score Sheet (ENTER DATA)'!N24)</f>
        <v>9</v>
      </c>
      <c r="O46" s="61">
        <f>IF(ISBLANK('Score Sheet (ENTER DATA)'!O24),"",'Score Sheet (ENTER DATA)'!O24)</f>
        <v>9</v>
      </c>
      <c r="P46" s="61">
        <f>IF(ISBLANK('Score Sheet (ENTER DATA)'!P24),"",'Score Sheet (ENTER DATA)'!P24)</f>
        <v>9</v>
      </c>
      <c r="Q46" s="61">
        <f>IF(ISBLANK('Score Sheet (ENTER DATA)'!Q24),"",'Score Sheet (ENTER DATA)'!Q24)</f>
        <v>9</v>
      </c>
      <c r="R46" s="61">
        <f>IF(ISBLANK('Score Sheet (ENTER DATA)'!R24),"",'Score Sheet (ENTER DATA)'!R24)</f>
        <v>9</v>
      </c>
      <c r="S46" s="61">
        <f>IF(ISBLANK('Score Sheet (ENTER DATA)'!S24),"",'Score Sheet (ENTER DATA)'!S24)</f>
        <v>9</v>
      </c>
      <c r="T46" s="61">
        <f>IF(ISBLANK('Score Sheet (ENTER DATA)'!T24),"",'Score Sheet (ENTER DATA)'!T24)</f>
        <v>9</v>
      </c>
      <c r="U46" s="61">
        <f>IF(ISBLANK('Score Sheet (ENTER DATA)'!U24),"",'Score Sheet (ENTER DATA)'!U24)</f>
        <v>9</v>
      </c>
      <c r="V46" s="61">
        <f>IF(ISBLANK('Score Sheet (ENTER DATA)'!V24),"",'Score Sheet (ENTER DATA)'!V24)</f>
        <v>9</v>
      </c>
      <c r="W46" s="31">
        <f>IF('Score Sheet (ENTER DATA)'!W24=0,"",'Score Sheet (ENTER DATA)'!W24)</f>
        <v>81</v>
      </c>
      <c r="X46" s="63">
        <f>IF('Score Sheet (ENTER DATA)'!X24=0,"",'Score Sheet (ENTER DATA)'!X24)</f>
        <v>162</v>
      </c>
      <c r="Y46" s="64">
        <f>IF('Score Sheet (ENTER DATA)'!Y24=0,"",'Score Sheet (ENTER DATA)'!Y24)</f>
        <v>81</v>
      </c>
      <c r="Z46" s="64">
        <f>IF('Score Sheet (ENTER DATA)'!Z24=0,"",'Score Sheet (ENTER DATA)'!Z24)</f>
        <v>54</v>
      </c>
      <c r="AA46" s="64">
        <f>IF('Score Sheet (ENTER DATA)'!AA24=0,"",'Score Sheet (ENTER DATA)'!AA24)</f>
        <v>27</v>
      </c>
      <c r="AB46" s="64">
        <f>IF('Score Sheet (ENTER DATA)'!AB24=0,"",'Score Sheet (ENTER DATA)'!AB24)</f>
        <v>9</v>
      </c>
      <c r="AC46" s="64">
        <f>IF('Score Sheet (ENTER DATA)'!AC24=0,"",'Score Sheet (ENTER DATA)'!AC24)</f>
        <v>81</v>
      </c>
      <c r="AD46" s="64">
        <f>IF('Score Sheet (ENTER DATA)'!AD24=0,"",'Score Sheet (ENTER DATA)'!AD24)</f>
        <v>54</v>
      </c>
      <c r="AE46" s="64">
        <f>IF('Score Sheet (ENTER DATA)'!AE24=0,"",'Score Sheet (ENTER DATA)'!AE24)</f>
        <v>27</v>
      </c>
      <c r="AF46" s="64">
        <f>IF('Score Sheet (ENTER DATA)'!AF24=0,"",'Score Sheet (ENTER DATA)'!AF24)</f>
        <v>9</v>
      </c>
      <c r="AG46" s="65"/>
    </row>
    <row r="47" spans="1:33" s="19" customFormat="1" ht="13.5" customHeight="1">
      <c r="A47" s="58" t="str">
        <f>IF(ISBLANK('Score Sheet (ENTER DATA)'!C85),"",'Score Sheet (ENTER DATA)'!A85)</f>
        <v>KB</v>
      </c>
      <c r="B47" s="59">
        <f>IF(ISBLANK('Score Sheet (ENTER DATA)'!C85),"",'Score Sheet (ENTER DATA)'!B85)</f>
        <v>4</v>
      </c>
      <c r="C47" s="60" t="str">
        <f>IF(ISBLANK('Score Sheet (ENTER DATA)'!C85),"",'Score Sheet (ENTER DATA)'!C85)</f>
        <v>SD</v>
      </c>
      <c r="D47" s="61">
        <f>IF(ISBLANK('Score Sheet (ENTER DATA)'!D85),"",'Score Sheet (ENTER DATA)'!D85)</f>
        <v>9</v>
      </c>
      <c r="E47" s="61">
        <f>IF(ISBLANK('Score Sheet (ENTER DATA)'!E85),"",'Score Sheet (ENTER DATA)'!E85)</f>
        <v>9</v>
      </c>
      <c r="F47" s="61">
        <f>IF(ISBLANK('Score Sheet (ENTER DATA)'!F85),"",'Score Sheet (ENTER DATA)'!F85)</f>
        <v>9</v>
      </c>
      <c r="G47" s="61">
        <f>IF(ISBLANK('Score Sheet (ENTER DATA)'!G85),"",'Score Sheet (ENTER DATA)'!G85)</f>
        <v>9</v>
      </c>
      <c r="H47" s="61">
        <f>IF(ISBLANK('Score Sheet (ENTER DATA)'!H85),"",'Score Sheet (ENTER DATA)'!H85)</f>
        <v>9</v>
      </c>
      <c r="I47" s="61">
        <f>IF(ISBLANK('Score Sheet (ENTER DATA)'!I85),"",'Score Sheet (ENTER DATA)'!I85)</f>
        <v>9</v>
      </c>
      <c r="J47" s="61">
        <f>IF(ISBLANK('Score Sheet (ENTER DATA)'!J85),"",'Score Sheet (ENTER DATA)'!J85)</f>
        <v>9</v>
      </c>
      <c r="K47" s="61">
        <f>IF(ISBLANK('Score Sheet (ENTER DATA)'!K85),"",'Score Sheet (ENTER DATA)'!K85)</f>
        <v>9</v>
      </c>
      <c r="L47" s="61">
        <f>IF(ISBLANK('Score Sheet (ENTER DATA)'!L85),"",'Score Sheet (ENTER DATA)'!L85)</f>
        <v>9</v>
      </c>
      <c r="M47" s="62" t="s">
        <v>37</v>
      </c>
      <c r="N47" s="61">
        <f>IF(ISBLANK('Score Sheet (ENTER DATA)'!N85),"",'Score Sheet (ENTER DATA)'!N85)</f>
        <v>9</v>
      </c>
      <c r="O47" s="61">
        <f>IF(ISBLANK('Score Sheet (ENTER DATA)'!O85),"",'Score Sheet (ENTER DATA)'!O85)</f>
        <v>9</v>
      </c>
      <c r="P47" s="61">
        <f>IF(ISBLANK('Score Sheet (ENTER DATA)'!P85),"",'Score Sheet (ENTER DATA)'!P85)</f>
        <v>9</v>
      </c>
      <c r="Q47" s="61">
        <f>IF(ISBLANK('Score Sheet (ENTER DATA)'!Q85),"",'Score Sheet (ENTER DATA)'!Q85)</f>
        <v>9</v>
      </c>
      <c r="R47" s="61">
        <f>IF(ISBLANK('Score Sheet (ENTER DATA)'!R85),"",'Score Sheet (ENTER DATA)'!R85)</f>
        <v>9</v>
      </c>
      <c r="S47" s="61">
        <f>IF(ISBLANK('Score Sheet (ENTER DATA)'!S85),"",'Score Sheet (ENTER DATA)'!S85)</f>
        <v>9</v>
      </c>
      <c r="T47" s="61">
        <f>IF(ISBLANK('Score Sheet (ENTER DATA)'!T85),"",'Score Sheet (ENTER DATA)'!T85)</f>
        <v>9</v>
      </c>
      <c r="U47" s="61">
        <f>IF(ISBLANK('Score Sheet (ENTER DATA)'!U85),"",'Score Sheet (ENTER DATA)'!U85)</f>
        <v>9</v>
      </c>
      <c r="V47" s="61">
        <f>IF(ISBLANK('Score Sheet (ENTER DATA)'!V85),"",'Score Sheet (ENTER DATA)'!V85)</f>
        <v>9</v>
      </c>
      <c r="W47" s="31">
        <f>IF('Score Sheet (ENTER DATA)'!W85=0,"",'Score Sheet (ENTER DATA)'!W85)</f>
        <v>81</v>
      </c>
      <c r="X47" s="63">
        <f>IF('Score Sheet (ENTER DATA)'!X85=0,"",'Score Sheet (ENTER DATA)'!X85)</f>
        <v>162</v>
      </c>
      <c r="Y47" s="64">
        <f>IF('Score Sheet (ENTER DATA)'!Y85=0,"",'Score Sheet (ENTER DATA)'!Y85)</f>
        <v>81</v>
      </c>
      <c r="Z47" s="64">
        <f>IF('Score Sheet (ENTER DATA)'!Z85=0,"",'Score Sheet (ENTER DATA)'!Z85)</f>
        <v>54</v>
      </c>
      <c r="AA47" s="64">
        <f>IF('Score Sheet (ENTER DATA)'!AA85=0,"",'Score Sheet (ENTER DATA)'!AA85)</f>
        <v>27</v>
      </c>
      <c r="AB47" s="64">
        <f>IF('Score Sheet (ENTER DATA)'!AB85=0,"",'Score Sheet (ENTER DATA)'!AB85)</f>
        <v>9</v>
      </c>
      <c r="AC47" s="64">
        <f>IF('Score Sheet (ENTER DATA)'!AC85=0,"",'Score Sheet (ENTER DATA)'!AC85)</f>
        <v>81</v>
      </c>
      <c r="AD47" s="64">
        <f>IF('Score Sheet (ENTER DATA)'!AD85=0,"",'Score Sheet (ENTER DATA)'!AD85)</f>
        <v>54</v>
      </c>
      <c r="AE47" s="64">
        <f>IF('Score Sheet (ENTER DATA)'!AE85=0,"",'Score Sheet (ENTER DATA)'!AE85)</f>
        <v>27</v>
      </c>
      <c r="AF47" s="64">
        <f>IF('Score Sheet (ENTER DATA)'!AF85=0,"",'Score Sheet (ENTER DATA)'!AF85)</f>
        <v>9</v>
      </c>
      <c r="AG47" s="65"/>
    </row>
    <row r="48" spans="1:33" s="19" customFormat="1" ht="13.5" customHeight="1">
      <c r="A48" s="58" t="str">
        <f>IF(ISBLANK('Score Sheet (ENTER DATA)'!C86),"",'Score Sheet (ENTER DATA)'!A86)</f>
        <v>KB</v>
      </c>
      <c r="B48" s="59">
        <f>IF(ISBLANK('Score Sheet (ENTER DATA)'!C86),"",'Score Sheet (ENTER DATA)'!B86)</f>
        <v>5</v>
      </c>
      <c r="C48" s="60" t="str">
        <f>IF(ISBLANK('Score Sheet (ENTER DATA)'!C86),"",'Score Sheet (ENTER DATA)'!C86)</f>
        <v>SD</v>
      </c>
      <c r="D48" s="61">
        <f>IF(ISBLANK('Score Sheet (ENTER DATA)'!D86),"",'Score Sheet (ENTER DATA)'!D86)</f>
        <v>9</v>
      </c>
      <c r="E48" s="61">
        <f>IF(ISBLANK('Score Sheet (ENTER DATA)'!E86),"",'Score Sheet (ENTER DATA)'!E86)</f>
        <v>9</v>
      </c>
      <c r="F48" s="61">
        <f>IF(ISBLANK('Score Sheet (ENTER DATA)'!F86),"",'Score Sheet (ENTER DATA)'!F86)</f>
        <v>9</v>
      </c>
      <c r="G48" s="61">
        <f>IF(ISBLANK('Score Sheet (ENTER DATA)'!G86),"",'Score Sheet (ENTER DATA)'!G86)</f>
        <v>9</v>
      </c>
      <c r="H48" s="61">
        <f>IF(ISBLANK('Score Sheet (ENTER DATA)'!H86),"",'Score Sheet (ENTER DATA)'!H86)</f>
        <v>9</v>
      </c>
      <c r="I48" s="61">
        <f>IF(ISBLANK('Score Sheet (ENTER DATA)'!I86),"",'Score Sheet (ENTER DATA)'!I86)</f>
        <v>9</v>
      </c>
      <c r="J48" s="61">
        <f>IF(ISBLANK('Score Sheet (ENTER DATA)'!J86),"",'Score Sheet (ENTER DATA)'!J86)</f>
        <v>9</v>
      </c>
      <c r="K48" s="61">
        <f>IF(ISBLANK('Score Sheet (ENTER DATA)'!K86),"",'Score Sheet (ENTER DATA)'!K86)</f>
        <v>9</v>
      </c>
      <c r="L48" s="61">
        <f>IF(ISBLANK('Score Sheet (ENTER DATA)'!L86),"",'Score Sheet (ENTER DATA)'!L86)</f>
        <v>9</v>
      </c>
      <c r="M48" s="62" t="s">
        <v>37</v>
      </c>
      <c r="N48" s="61">
        <f>IF(ISBLANK('Score Sheet (ENTER DATA)'!N86),"",'Score Sheet (ENTER DATA)'!N86)</f>
        <v>9</v>
      </c>
      <c r="O48" s="61">
        <f>IF(ISBLANK('Score Sheet (ENTER DATA)'!O86),"",'Score Sheet (ENTER DATA)'!O86)</f>
        <v>9</v>
      </c>
      <c r="P48" s="61">
        <f>IF(ISBLANK('Score Sheet (ENTER DATA)'!P86),"",'Score Sheet (ENTER DATA)'!P86)</f>
        <v>9</v>
      </c>
      <c r="Q48" s="61">
        <f>IF(ISBLANK('Score Sheet (ENTER DATA)'!Q86),"",'Score Sheet (ENTER DATA)'!Q86)</f>
        <v>9</v>
      </c>
      <c r="R48" s="61">
        <f>IF(ISBLANK('Score Sheet (ENTER DATA)'!R86),"",'Score Sheet (ENTER DATA)'!R86)</f>
        <v>9</v>
      </c>
      <c r="S48" s="61">
        <f>IF(ISBLANK('Score Sheet (ENTER DATA)'!S86),"",'Score Sheet (ENTER DATA)'!S86)</f>
        <v>9</v>
      </c>
      <c r="T48" s="61">
        <f>IF(ISBLANK('Score Sheet (ENTER DATA)'!T86),"",'Score Sheet (ENTER DATA)'!T86)</f>
        <v>9</v>
      </c>
      <c r="U48" s="61">
        <f>IF(ISBLANK('Score Sheet (ENTER DATA)'!U86),"",'Score Sheet (ENTER DATA)'!U86)</f>
        <v>9</v>
      </c>
      <c r="V48" s="61">
        <f>IF(ISBLANK('Score Sheet (ENTER DATA)'!V86),"",'Score Sheet (ENTER DATA)'!V86)</f>
        <v>9</v>
      </c>
      <c r="W48" s="31">
        <f>IF('Score Sheet (ENTER DATA)'!W86=0,"",'Score Sheet (ENTER DATA)'!W86)</f>
        <v>81</v>
      </c>
      <c r="X48" s="63">
        <f>IF('Score Sheet (ENTER DATA)'!X86=0,"",'Score Sheet (ENTER DATA)'!X86)</f>
        <v>162</v>
      </c>
      <c r="Y48" s="64">
        <f>IF('Score Sheet (ENTER DATA)'!Y86=0,"",'Score Sheet (ENTER DATA)'!Y86)</f>
        <v>81</v>
      </c>
      <c r="Z48" s="64">
        <f>IF('Score Sheet (ENTER DATA)'!Z86=0,"",'Score Sheet (ENTER DATA)'!Z86)</f>
        <v>54</v>
      </c>
      <c r="AA48" s="64">
        <f>IF('Score Sheet (ENTER DATA)'!AA86=0,"",'Score Sheet (ENTER DATA)'!AA86)</f>
        <v>27</v>
      </c>
      <c r="AB48" s="64">
        <f>IF('Score Sheet (ENTER DATA)'!AB86=0,"",'Score Sheet (ENTER DATA)'!AB86)</f>
        <v>9</v>
      </c>
      <c r="AC48" s="64">
        <f>IF('Score Sheet (ENTER DATA)'!AC86=0,"",'Score Sheet (ENTER DATA)'!AC86)</f>
        <v>81</v>
      </c>
      <c r="AD48" s="64">
        <f>IF('Score Sheet (ENTER DATA)'!AD86=0,"",'Score Sheet (ENTER DATA)'!AD86)</f>
        <v>54</v>
      </c>
      <c r="AE48" s="64">
        <f>IF('Score Sheet (ENTER DATA)'!AE86=0,"",'Score Sheet (ENTER DATA)'!AE86)</f>
        <v>27</v>
      </c>
      <c r="AF48" s="64">
        <f>IF('Score Sheet (ENTER DATA)'!AF86=0,"",'Score Sheet (ENTER DATA)'!AF86)</f>
        <v>9</v>
      </c>
      <c r="AG48" s="65"/>
    </row>
    <row r="49" spans="1:33" s="19" customFormat="1" ht="13.5" customHeight="1">
      <c r="A49" s="58">
        <f>IF(ISBLANK('Score Sheet (ENTER DATA)'!C99),"",'Score Sheet (ENTER DATA)'!A99)</f>
        <v>9</v>
      </c>
      <c r="B49" s="59">
        <f>IF(ISBLANK('Score Sheet (ENTER DATA)'!C99),"",'Score Sheet (ENTER DATA)'!B99)</f>
        <v>1</v>
      </c>
      <c r="C49" s="60" t="str">
        <f>IF(ISBLANK('Score Sheet (ENTER DATA)'!C99),"",'Score Sheet (ENTER DATA)'!C99)</f>
        <v> </v>
      </c>
      <c r="D49" s="61">
        <f>IF(ISBLANK('Score Sheet (ENTER DATA)'!D99),"",'Score Sheet (ENTER DATA)'!D99)</f>
      </c>
      <c r="E49" s="61">
        <f>IF(ISBLANK('Score Sheet (ENTER DATA)'!E99),"",'Score Sheet (ENTER DATA)'!E99)</f>
      </c>
      <c r="F49" s="61">
        <f>IF(ISBLANK('Score Sheet (ENTER DATA)'!F99),"",'Score Sheet (ENTER DATA)'!F99)</f>
      </c>
      <c r="G49" s="61">
        <f>IF(ISBLANK('Score Sheet (ENTER DATA)'!G99),"",'Score Sheet (ENTER DATA)'!G99)</f>
      </c>
      <c r="H49" s="61">
        <f>IF(ISBLANK('Score Sheet (ENTER DATA)'!H99),"",'Score Sheet (ENTER DATA)'!H99)</f>
      </c>
      <c r="I49" s="61">
        <f>IF(ISBLANK('Score Sheet (ENTER DATA)'!I99),"",'Score Sheet (ENTER DATA)'!I99)</f>
      </c>
      <c r="J49" s="61">
        <f>IF(ISBLANK('Score Sheet (ENTER DATA)'!J99),"",'Score Sheet (ENTER DATA)'!J99)</f>
      </c>
      <c r="K49" s="61">
        <f>IF(ISBLANK('Score Sheet (ENTER DATA)'!K99),"",'Score Sheet (ENTER DATA)'!K99)</f>
      </c>
      <c r="L49" s="61">
        <f>IF(ISBLANK('Score Sheet (ENTER DATA)'!L99),"",'Score Sheet (ENTER DATA)'!L99)</f>
      </c>
      <c r="M49" s="62">
        <f>IF('Score Sheet (ENTER DATA)'!M99=0,"",'Score Sheet (ENTER DATA)'!M99)</f>
      </c>
      <c r="N49" s="61">
        <f>IF(ISBLANK('Score Sheet (ENTER DATA)'!N99),"",'Score Sheet (ENTER DATA)'!N99)</f>
      </c>
      <c r="O49" s="61">
        <f>IF(ISBLANK('Score Sheet (ENTER DATA)'!O99),"",'Score Sheet (ENTER DATA)'!O99)</f>
      </c>
      <c r="P49" s="61">
        <f>IF(ISBLANK('Score Sheet (ENTER DATA)'!P99),"",'Score Sheet (ENTER DATA)'!P99)</f>
      </c>
      <c r="Q49" s="61">
        <f>IF(ISBLANK('Score Sheet (ENTER DATA)'!Q99),"",'Score Sheet (ENTER DATA)'!Q99)</f>
      </c>
      <c r="R49" s="61">
        <f>IF(ISBLANK('Score Sheet (ENTER DATA)'!R99),"",'Score Sheet (ENTER DATA)'!R99)</f>
      </c>
      <c r="S49" s="61">
        <f>IF(ISBLANK('Score Sheet (ENTER DATA)'!S99),"",'Score Sheet (ENTER DATA)'!S99)</f>
      </c>
      <c r="T49" s="61">
        <f>IF(ISBLANK('Score Sheet (ENTER DATA)'!T99),"",'Score Sheet (ENTER DATA)'!T99)</f>
      </c>
      <c r="U49" s="61">
        <f>IF(ISBLANK('Score Sheet (ENTER DATA)'!U99),"",'Score Sheet (ENTER DATA)'!U99)</f>
      </c>
      <c r="V49" s="61">
        <f>IF(ISBLANK('Score Sheet (ENTER DATA)'!V99),"",'Score Sheet (ENTER DATA)'!V99)</f>
      </c>
      <c r="W49" s="31">
        <f>IF('Score Sheet (ENTER DATA)'!W99=0,"",'Score Sheet (ENTER DATA)'!W99)</f>
      </c>
      <c r="X49" s="63">
        <f>IF('Score Sheet (ENTER DATA)'!X99=0,"",'Score Sheet (ENTER DATA)'!X99)</f>
      </c>
      <c r="Y49" s="64">
        <f>IF('Score Sheet (ENTER DATA)'!Y99=0,"",'Score Sheet (ENTER DATA)'!Y99)</f>
      </c>
      <c r="Z49" s="64">
        <f>IF('Score Sheet (ENTER DATA)'!Z99=0,"",'Score Sheet (ENTER DATA)'!Z99)</f>
      </c>
      <c r="AA49" s="64">
        <f>IF('Score Sheet (ENTER DATA)'!AA99=0,"",'Score Sheet (ENTER DATA)'!AA99)</f>
      </c>
      <c r="AB49" s="64">
        <f>IF('Score Sheet (ENTER DATA)'!AB99=0,"",'Score Sheet (ENTER DATA)'!AB99)</f>
      </c>
      <c r="AC49" s="64">
        <f>IF('Score Sheet (ENTER DATA)'!AC99=0,"",'Score Sheet (ENTER DATA)'!AC99)</f>
      </c>
      <c r="AD49" s="64">
        <f>IF('Score Sheet (ENTER DATA)'!AD99=0,"",'Score Sheet (ENTER DATA)'!AD99)</f>
      </c>
      <c r="AE49" s="64">
        <f>IF('Score Sheet (ENTER DATA)'!AE99=0,"",'Score Sheet (ENTER DATA)'!AE99)</f>
      </c>
      <c r="AF49" s="64">
        <f>IF('Score Sheet (ENTER DATA)'!AF99=0,"",'Score Sheet (ENTER DATA)'!AF99)</f>
      </c>
      <c r="AG49" s="65"/>
    </row>
    <row r="50" spans="1:33" s="19" customFormat="1" ht="13.5" customHeight="1">
      <c r="A50" s="58">
        <f>IF(ISBLANK('Score Sheet (ENTER DATA)'!C100),"",'Score Sheet (ENTER DATA)'!A100)</f>
      </c>
      <c r="B50" s="59">
        <f>IF(ISBLANK('Score Sheet (ENTER DATA)'!C100),"",'Score Sheet (ENTER DATA)'!B100)</f>
      </c>
      <c r="C50" s="60">
        <f>IF(ISBLANK('Score Sheet (ENTER DATA)'!C100),"",'Score Sheet (ENTER DATA)'!C100)</f>
      </c>
      <c r="D50" s="61">
        <f>IF(ISBLANK('Score Sheet (ENTER DATA)'!D100),"",'Score Sheet (ENTER DATA)'!D100)</f>
      </c>
      <c r="E50" s="61">
        <f>IF(ISBLANK('Score Sheet (ENTER DATA)'!E100),"",'Score Sheet (ENTER DATA)'!E100)</f>
      </c>
      <c r="F50" s="61">
        <f>IF(ISBLANK('Score Sheet (ENTER DATA)'!F100),"",'Score Sheet (ENTER DATA)'!F100)</f>
      </c>
      <c r="G50" s="61">
        <f>IF(ISBLANK('Score Sheet (ENTER DATA)'!G100),"",'Score Sheet (ENTER DATA)'!G100)</f>
      </c>
      <c r="H50" s="61">
        <f>IF(ISBLANK('Score Sheet (ENTER DATA)'!H100),"",'Score Sheet (ENTER DATA)'!H100)</f>
      </c>
      <c r="I50" s="61">
        <f>IF(ISBLANK('Score Sheet (ENTER DATA)'!I100),"",'Score Sheet (ENTER DATA)'!I100)</f>
      </c>
      <c r="J50" s="61">
        <f>IF(ISBLANK('Score Sheet (ENTER DATA)'!J100),"",'Score Sheet (ENTER DATA)'!J100)</f>
      </c>
      <c r="K50" s="61">
        <f>IF(ISBLANK('Score Sheet (ENTER DATA)'!K100),"",'Score Sheet (ENTER DATA)'!K100)</f>
      </c>
      <c r="L50" s="61">
        <f>IF(ISBLANK('Score Sheet (ENTER DATA)'!L100),"",'Score Sheet (ENTER DATA)'!L100)</f>
      </c>
      <c r="M50" s="62">
        <f>IF('Score Sheet (ENTER DATA)'!M100=0,"",'Score Sheet (ENTER DATA)'!M100)</f>
      </c>
      <c r="N50" s="61">
        <f>IF(ISBLANK('Score Sheet (ENTER DATA)'!N100),"",'Score Sheet (ENTER DATA)'!N100)</f>
      </c>
      <c r="O50" s="61">
        <f>IF(ISBLANK('Score Sheet (ENTER DATA)'!O100),"",'Score Sheet (ENTER DATA)'!O100)</f>
      </c>
      <c r="P50" s="61">
        <f>IF(ISBLANK('Score Sheet (ENTER DATA)'!P100),"",'Score Sheet (ENTER DATA)'!P100)</f>
      </c>
      <c r="Q50" s="61">
        <f>IF(ISBLANK('Score Sheet (ENTER DATA)'!Q100),"",'Score Sheet (ENTER DATA)'!Q100)</f>
      </c>
      <c r="R50" s="61">
        <f>IF(ISBLANK('Score Sheet (ENTER DATA)'!R100),"",'Score Sheet (ENTER DATA)'!R100)</f>
      </c>
      <c r="S50" s="61">
        <f>IF(ISBLANK('Score Sheet (ENTER DATA)'!S100),"",'Score Sheet (ENTER DATA)'!S100)</f>
      </c>
      <c r="T50" s="61">
        <f>IF(ISBLANK('Score Sheet (ENTER DATA)'!T100),"",'Score Sheet (ENTER DATA)'!T100)</f>
      </c>
      <c r="U50" s="61">
        <f>IF(ISBLANK('Score Sheet (ENTER DATA)'!U100),"",'Score Sheet (ENTER DATA)'!U100)</f>
      </c>
      <c r="V50" s="61">
        <f>IF(ISBLANK('Score Sheet (ENTER DATA)'!V100),"",'Score Sheet (ENTER DATA)'!V100)</f>
      </c>
      <c r="W50" s="31">
        <f>IF('Score Sheet (ENTER DATA)'!W100=0,"",'Score Sheet (ENTER DATA)'!W100)</f>
      </c>
      <c r="X50" s="63">
        <f>IF('Score Sheet (ENTER DATA)'!X100=0,"",'Score Sheet (ENTER DATA)'!X100)</f>
      </c>
      <c r="Y50" s="64">
        <f>IF('Score Sheet (ENTER DATA)'!Y100=0,"",'Score Sheet (ENTER DATA)'!Y100)</f>
      </c>
      <c r="Z50" s="64">
        <f>IF('Score Sheet (ENTER DATA)'!Z100=0,"",'Score Sheet (ENTER DATA)'!Z100)</f>
      </c>
      <c r="AA50" s="64">
        <f>IF('Score Sheet (ENTER DATA)'!AA100=0,"",'Score Sheet (ENTER DATA)'!AA100)</f>
      </c>
      <c r="AB50" s="64">
        <f>IF('Score Sheet (ENTER DATA)'!AB100=0,"",'Score Sheet (ENTER DATA)'!AB100)</f>
      </c>
      <c r="AC50" s="64">
        <f>IF('Score Sheet (ENTER DATA)'!AC100=0,"",'Score Sheet (ENTER DATA)'!AC100)</f>
      </c>
      <c r="AD50" s="64">
        <f>IF('Score Sheet (ENTER DATA)'!AD100=0,"",'Score Sheet (ENTER DATA)'!AD100)</f>
      </c>
      <c r="AE50" s="64">
        <f>IF('Score Sheet (ENTER DATA)'!AE100=0,"",'Score Sheet (ENTER DATA)'!AE100)</f>
      </c>
      <c r="AF50" s="64">
        <f>IF('Score Sheet (ENTER DATA)'!AF100=0,"",'Score Sheet (ENTER DATA)'!AF100)</f>
      </c>
      <c r="AG50" s="65"/>
    </row>
    <row r="51" spans="1:33" s="19" customFormat="1" ht="13.5" customHeight="1">
      <c r="A51" s="58">
        <f>IF(ISBLANK('Score Sheet (ENTER DATA)'!C101),"",'Score Sheet (ENTER DATA)'!A101)</f>
      </c>
      <c r="B51" s="59">
        <f>IF(ISBLANK('Score Sheet (ENTER DATA)'!C101),"",'Score Sheet (ENTER DATA)'!B101)</f>
      </c>
      <c r="C51" s="60">
        <f>IF(ISBLANK('Score Sheet (ENTER DATA)'!C101),"",'Score Sheet (ENTER DATA)'!C101)</f>
      </c>
      <c r="D51" s="61">
        <f>IF(ISBLANK('Score Sheet (ENTER DATA)'!D101),"",'Score Sheet (ENTER DATA)'!D101)</f>
      </c>
      <c r="E51" s="61">
        <f>IF(ISBLANK('Score Sheet (ENTER DATA)'!E101),"",'Score Sheet (ENTER DATA)'!E101)</f>
      </c>
      <c r="F51" s="61">
        <f>IF(ISBLANK('Score Sheet (ENTER DATA)'!F101),"",'Score Sheet (ENTER DATA)'!F101)</f>
      </c>
      <c r="G51" s="61">
        <f>IF(ISBLANK('Score Sheet (ENTER DATA)'!G101),"",'Score Sheet (ENTER DATA)'!G101)</f>
      </c>
      <c r="H51" s="61">
        <f>IF(ISBLANK('Score Sheet (ENTER DATA)'!H101),"",'Score Sheet (ENTER DATA)'!H101)</f>
      </c>
      <c r="I51" s="61">
        <f>IF(ISBLANK('Score Sheet (ENTER DATA)'!I101),"",'Score Sheet (ENTER DATA)'!I101)</f>
      </c>
      <c r="J51" s="61">
        <f>IF(ISBLANK('Score Sheet (ENTER DATA)'!J101),"",'Score Sheet (ENTER DATA)'!J101)</f>
      </c>
      <c r="K51" s="61">
        <f>IF(ISBLANK('Score Sheet (ENTER DATA)'!K101),"",'Score Sheet (ENTER DATA)'!K101)</f>
      </c>
      <c r="L51" s="61">
        <f>IF(ISBLANK('Score Sheet (ENTER DATA)'!L101),"",'Score Sheet (ENTER DATA)'!L101)</f>
      </c>
      <c r="M51" s="62">
        <f>IF('Score Sheet (ENTER DATA)'!M101=0,"",'Score Sheet (ENTER DATA)'!M101)</f>
      </c>
      <c r="N51" s="61">
        <f>IF(ISBLANK('Score Sheet (ENTER DATA)'!N101),"",'Score Sheet (ENTER DATA)'!N101)</f>
      </c>
      <c r="O51" s="61">
        <f>IF(ISBLANK('Score Sheet (ENTER DATA)'!O101),"",'Score Sheet (ENTER DATA)'!O101)</f>
      </c>
      <c r="P51" s="61">
        <f>IF(ISBLANK('Score Sheet (ENTER DATA)'!P101),"",'Score Sheet (ENTER DATA)'!P101)</f>
      </c>
      <c r="Q51" s="61">
        <f>IF(ISBLANK('Score Sheet (ENTER DATA)'!Q101),"",'Score Sheet (ENTER DATA)'!Q101)</f>
      </c>
      <c r="R51" s="61">
        <f>IF(ISBLANK('Score Sheet (ENTER DATA)'!R101),"",'Score Sheet (ENTER DATA)'!R101)</f>
      </c>
      <c r="S51" s="61">
        <f>IF(ISBLANK('Score Sheet (ENTER DATA)'!S101),"",'Score Sheet (ENTER DATA)'!S101)</f>
      </c>
      <c r="T51" s="61">
        <f>IF(ISBLANK('Score Sheet (ENTER DATA)'!T101),"",'Score Sheet (ENTER DATA)'!T101)</f>
      </c>
      <c r="U51" s="61">
        <f>IF(ISBLANK('Score Sheet (ENTER DATA)'!U101),"",'Score Sheet (ENTER DATA)'!U101)</f>
      </c>
      <c r="V51" s="61">
        <f>IF(ISBLANK('Score Sheet (ENTER DATA)'!V101),"",'Score Sheet (ENTER DATA)'!V101)</f>
      </c>
      <c r="W51" s="31">
        <f>IF('Score Sheet (ENTER DATA)'!W101=0,"",'Score Sheet (ENTER DATA)'!W101)</f>
      </c>
      <c r="X51" s="63">
        <f>IF('Score Sheet (ENTER DATA)'!X101=0,"",'Score Sheet (ENTER DATA)'!X101)</f>
      </c>
      <c r="Y51" s="64">
        <f>IF('Score Sheet (ENTER DATA)'!Y101=0,"",'Score Sheet (ENTER DATA)'!Y101)</f>
      </c>
      <c r="Z51" s="64">
        <f>IF('Score Sheet (ENTER DATA)'!Z101=0,"",'Score Sheet (ENTER DATA)'!Z101)</f>
      </c>
      <c r="AA51" s="64">
        <f>IF('Score Sheet (ENTER DATA)'!AA101=0,"",'Score Sheet (ENTER DATA)'!AA101)</f>
      </c>
      <c r="AB51" s="64">
        <f>IF('Score Sheet (ENTER DATA)'!AB101=0,"",'Score Sheet (ENTER DATA)'!AB101)</f>
      </c>
      <c r="AC51" s="64">
        <f>IF('Score Sheet (ENTER DATA)'!AC101=0,"",'Score Sheet (ENTER DATA)'!AC101)</f>
      </c>
      <c r="AD51" s="64">
        <f>IF('Score Sheet (ENTER DATA)'!AD101=0,"",'Score Sheet (ENTER DATA)'!AD101)</f>
      </c>
      <c r="AE51" s="64">
        <f>IF('Score Sheet (ENTER DATA)'!AE101=0,"",'Score Sheet (ENTER DATA)'!AE101)</f>
      </c>
      <c r="AF51" s="64">
        <f>IF('Score Sheet (ENTER DATA)'!AF101=0,"",'Score Sheet (ENTER DATA)'!AF101)</f>
      </c>
      <c r="AG51" s="65"/>
    </row>
    <row r="52" spans="1:33" s="19" customFormat="1" ht="13.5" customHeight="1">
      <c r="A52" s="58">
        <f>IF(ISBLANK('Score Sheet (ENTER DATA)'!C102),"",'Score Sheet (ENTER DATA)'!A102)</f>
      </c>
      <c r="B52" s="59">
        <f>IF(ISBLANK('Score Sheet (ENTER DATA)'!C102),"",'Score Sheet (ENTER DATA)'!B102)</f>
      </c>
      <c r="C52" s="60">
        <f>IF(ISBLANK('Score Sheet (ENTER DATA)'!C102),"",'Score Sheet (ENTER DATA)'!C102)</f>
      </c>
      <c r="D52" s="61">
        <f>IF(ISBLANK('Score Sheet (ENTER DATA)'!D102),"",'Score Sheet (ENTER DATA)'!D102)</f>
      </c>
      <c r="E52" s="61">
        <f>IF(ISBLANK('Score Sheet (ENTER DATA)'!E102),"",'Score Sheet (ENTER DATA)'!E102)</f>
      </c>
      <c r="F52" s="61">
        <f>IF(ISBLANK('Score Sheet (ENTER DATA)'!F102),"",'Score Sheet (ENTER DATA)'!F102)</f>
      </c>
      <c r="G52" s="61">
        <f>IF(ISBLANK('Score Sheet (ENTER DATA)'!G102),"",'Score Sheet (ENTER DATA)'!G102)</f>
      </c>
      <c r="H52" s="61">
        <f>IF(ISBLANK('Score Sheet (ENTER DATA)'!H102),"",'Score Sheet (ENTER DATA)'!H102)</f>
      </c>
      <c r="I52" s="61">
        <f>IF(ISBLANK('Score Sheet (ENTER DATA)'!I102),"",'Score Sheet (ENTER DATA)'!I102)</f>
      </c>
      <c r="J52" s="61">
        <f>IF(ISBLANK('Score Sheet (ENTER DATA)'!J102),"",'Score Sheet (ENTER DATA)'!J102)</f>
      </c>
      <c r="K52" s="61">
        <f>IF(ISBLANK('Score Sheet (ENTER DATA)'!K102),"",'Score Sheet (ENTER DATA)'!K102)</f>
      </c>
      <c r="L52" s="61">
        <f>IF(ISBLANK('Score Sheet (ENTER DATA)'!L102),"",'Score Sheet (ENTER DATA)'!L102)</f>
      </c>
      <c r="M52" s="62">
        <f>IF('Score Sheet (ENTER DATA)'!M102=0,"",'Score Sheet (ENTER DATA)'!M102)</f>
      </c>
      <c r="N52" s="61">
        <f>IF(ISBLANK('Score Sheet (ENTER DATA)'!N102),"",'Score Sheet (ENTER DATA)'!N102)</f>
      </c>
      <c r="O52" s="61">
        <f>IF(ISBLANK('Score Sheet (ENTER DATA)'!O102),"",'Score Sheet (ENTER DATA)'!O102)</f>
      </c>
      <c r="P52" s="61">
        <f>IF(ISBLANK('Score Sheet (ENTER DATA)'!P102),"",'Score Sheet (ENTER DATA)'!P102)</f>
      </c>
      <c r="Q52" s="61">
        <f>IF(ISBLANK('Score Sheet (ENTER DATA)'!Q102),"",'Score Sheet (ENTER DATA)'!Q102)</f>
      </c>
      <c r="R52" s="61">
        <f>IF(ISBLANK('Score Sheet (ENTER DATA)'!R102),"",'Score Sheet (ENTER DATA)'!R102)</f>
      </c>
      <c r="S52" s="61">
        <f>IF(ISBLANK('Score Sheet (ENTER DATA)'!S102),"",'Score Sheet (ENTER DATA)'!S102)</f>
      </c>
      <c r="T52" s="61">
        <f>IF(ISBLANK('Score Sheet (ENTER DATA)'!T102),"",'Score Sheet (ENTER DATA)'!T102)</f>
      </c>
      <c r="U52" s="61">
        <f>IF(ISBLANK('Score Sheet (ENTER DATA)'!U102),"",'Score Sheet (ENTER DATA)'!U102)</f>
      </c>
      <c r="V52" s="61">
        <f>IF(ISBLANK('Score Sheet (ENTER DATA)'!V102),"",'Score Sheet (ENTER DATA)'!V102)</f>
      </c>
      <c r="W52" s="31">
        <f>IF('Score Sheet (ENTER DATA)'!W102=0,"",'Score Sheet (ENTER DATA)'!W102)</f>
      </c>
      <c r="X52" s="63">
        <f>IF('Score Sheet (ENTER DATA)'!X102=0,"",'Score Sheet (ENTER DATA)'!X102)</f>
      </c>
      <c r="Y52" s="64">
        <f>IF('Score Sheet (ENTER DATA)'!Y102=0,"",'Score Sheet (ENTER DATA)'!Y102)</f>
      </c>
      <c r="Z52" s="64">
        <f>IF('Score Sheet (ENTER DATA)'!Z102=0,"",'Score Sheet (ENTER DATA)'!Z102)</f>
      </c>
      <c r="AA52" s="64">
        <f>IF('Score Sheet (ENTER DATA)'!AA102=0,"",'Score Sheet (ENTER DATA)'!AA102)</f>
      </c>
      <c r="AB52" s="64">
        <f>IF('Score Sheet (ENTER DATA)'!AB102=0,"",'Score Sheet (ENTER DATA)'!AB102)</f>
      </c>
      <c r="AC52" s="64">
        <f>IF('Score Sheet (ENTER DATA)'!AC102=0,"",'Score Sheet (ENTER DATA)'!AC102)</f>
      </c>
      <c r="AD52" s="64">
        <f>IF('Score Sheet (ENTER DATA)'!AD102=0,"",'Score Sheet (ENTER DATA)'!AD102)</f>
      </c>
      <c r="AE52" s="64">
        <f>IF('Score Sheet (ENTER DATA)'!AE102=0,"",'Score Sheet (ENTER DATA)'!AE102)</f>
      </c>
      <c r="AF52" s="64">
        <f>IF('Score Sheet (ENTER DATA)'!AF102=0,"",'Score Sheet (ENTER DATA)'!AF102)</f>
      </c>
      <c r="AG52" s="65"/>
    </row>
    <row r="53" spans="1:33" s="19" customFormat="1" ht="13.5" customHeight="1">
      <c r="A53" s="58">
        <f>IF(ISBLANK('Score Sheet (ENTER DATA)'!C103),"",'Score Sheet (ENTER DATA)'!A103)</f>
      </c>
      <c r="B53" s="59">
        <f>IF(ISBLANK('Score Sheet (ENTER DATA)'!C103),"",'Score Sheet (ENTER DATA)'!B103)</f>
      </c>
      <c r="C53" s="60">
        <f>IF(ISBLANK('Score Sheet (ENTER DATA)'!C103),"",'Score Sheet (ENTER DATA)'!C103)</f>
      </c>
      <c r="D53" s="61">
        <f>IF(ISBLANK('Score Sheet (ENTER DATA)'!D103),"",'Score Sheet (ENTER DATA)'!D103)</f>
      </c>
      <c r="E53" s="61">
        <f>IF(ISBLANK('Score Sheet (ENTER DATA)'!E103),"",'Score Sheet (ENTER DATA)'!E103)</f>
      </c>
      <c r="F53" s="61">
        <f>IF(ISBLANK('Score Sheet (ENTER DATA)'!F103),"",'Score Sheet (ENTER DATA)'!F103)</f>
      </c>
      <c r="G53" s="61">
        <f>IF(ISBLANK('Score Sheet (ENTER DATA)'!G103),"",'Score Sheet (ENTER DATA)'!G103)</f>
      </c>
      <c r="H53" s="61">
        <f>IF(ISBLANK('Score Sheet (ENTER DATA)'!H103),"",'Score Sheet (ENTER DATA)'!H103)</f>
      </c>
      <c r="I53" s="61">
        <f>IF(ISBLANK('Score Sheet (ENTER DATA)'!I103),"",'Score Sheet (ENTER DATA)'!I103)</f>
      </c>
      <c r="J53" s="61">
        <f>IF(ISBLANK('Score Sheet (ENTER DATA)'!J103),"",'Score Sheet (ENTER DATA)'!J103)</f>
      </c>
      <c r="K53" s="61">
        <f>IF(ISBLANK('Score Sheet (ENTER DATA)'!K103),"",'Score Sheet (ENTER DATA)'!K103)</f>
      </c>
      <c r="L53" s="61">
        <f>IF(ISBLANK('Score Sheet (ENTER DATA)'!L103),"",'Score Sheet (ENTER DATA)'!L103)</f>
      </c>
      <c r="M53" s="62">
        <f>IF('Score Sheet (ENTER DATA)'!M103=0,"",'Score Sheet (ENTER DATA)'!M103)</f>
      </c>
      <c r="N53" s="61">
        <f>IF(ISBLANK('Score Sheet (ENTER DATA)'!N103),"",'Score Sheet (ENTER DATA)'!N103)</f>
      </c>
      <c r="O53" s="61">
        <f>IF(ISBLANK('Score Sheet (ENTER DATA)'!O103),"",'Score Sheet (ENTER DATA)'!O103)</f>
      </c>
      <c r="P53" s="61">
        <f>IF(ISBLANK('Score Sheet (ENTER DATA)'!P103),"",'Score Sheet (ENTER DATA)'!P103)</f>
      </c>
      <c r="Q53" s="61">
        <f>IF(ISBLANK('Score Sheet (ENTER DATA)'!Q103),"",'Score Sheet (ENTER DATA)'!Q103)</f>
      </c>
      <c r="R53" s="61">
        <f>IF(ISBLANK('Score Sheet (ENTER DATA)'!R103),"",'Score Sheet (ENTER DATA)'!R103)</f>
      </c>
      <c r="S53" s="61">
        <f>IF(ISBLANK('Score Sheet (ENTER DATA)'!S103),"",'Score Sheet (ENTER DATA)'!S103)</f>
      </c>
      <c r="T53" s="61">
        <f>IF(ISBLANK('Score Sheet (ENTER DATA)'!T103),"",'Score Sheet (ENTER DATA)'!T103)</f>
      </c>
      <c r="U53" s="61">
        <f>IF(ISBLANK('Score Sheet (ENTER DATA)'!U103),"",'Score Sheet (ENTER DATA)'!U103)</f>
      </c>
      <c r="V53" s="61">
        <f>IF(ISBLANK('Score Sheet (ENTER DATA)'!V103),"",'Score Sheet (ENTER DATA)'!V103)</f>
      </c>
      <c r="W53" s="31">
        <f>IF('Score Sheet (ENTER DATA)'!W103=0,"",'Score Sheet (ENTER DATA)'!W103)</f>
      </c>
      <c r="X53" s="63">
        <f>IF('Score Sheet (ENTER DATA)'!X103=0,"",'Score Sheet (ENTER DATA)'!X103)</f>
      </c>
      <c r="Y53" s="64">
        <f>IF('Score Sheet (ENTER DATA)'!Y103=0,"",'Score Sheet (ENTER DATA)'!Y103)</f>
      </c>
      <c r="Z53" s="64">
        <f>IF('Score Sheet (ENTER DATA)'!Z103=0,"",'Score Sheet (ENTER DATA)'!Z103)</f>
      </c>
      <c r="AA53" s="64">
        <f>IF('Score Sheet (ENTER DATA)'!AA103=0,"",'Score Sheet (ENTER DATA)'!AA103)</f>
      </c>
      <c r="AB53" s="64">
        <f>IF('Score Sheet (ENTER DATA)'!AB103=0,"",'Score Sheet (ENTER DATA)'!AB103)</f>
      </c>
      <c r="AC53" s="64">
        <f>IF('Score Sheet (ENTER DATA)'!AC103=0,"",'Score Sheet (ENTER DATA)'!AC103)</f>
      </c>
      <c r="AD53" s="64">
        <f>IF('Score Sheet (ENTER DATA)'!AD103=0,"",'Score Sheet (ENTER DATA)'!AD103)</f>
      </c>
      <c r="AE53" s="64">
        <f>IF('Score Sheet (ENTER DATA)'!AE103=0,"",'Score Sheet (ENTER DATA)'!AE103)</f>
      </c>
      <c r="AF53" s="64">
        <f>IF('Score Sheet (ENTER DATA)'!AF103=0,"",'Score Sheet (ENTER DATA)'!AF103)</f>
      </c>
      <c r="AG53" s="65"/>
    </row>
    <row r="54" spans="1:33" s="19" customFormat="1" ht="13.5" customHeight="1">
      <c r="A54" s="58">
        <f>IF(ISBLANK('Score Sheet (ENTER DATA)'!C108),"",'Score Sheet (ENTER DATA)'!A108)</f>
      </c>
      <c r="B54" s="59">
        <f>IF(ISBLANK('Score Sheet (ENTER DATA)'!C108),"",'Score Sheet (ENTER DATA)'!B108)</f>
      </c>
      <c r="C54" s="60">
        <f>IF(ISBLANK('Score Sheet (ENTER DATA)'!C108),"",'Score Sheet (ENTER DATA)'!C108)</f>
      </c>
      <c r="D54" s="61">
        <f>IF(ISBLANK('Score Sheet (ENTER DATA)'!D108),"",'Score Sheet (ENTER DATA)'!D108)</f>
      </c>
      <c r="E54" s="61">
        <f>IF(ISBLANK('Score Sheet (ENTER DATA)'!E108),"",'Score Sheet (ENTER DATA)'!E108)</f>
      </c>
      <c r="F54" s="61">
        <f>IF(ISBLANK('Score Sheet (ENTER DATA)'!F108),"",'Score Sheet (ENTER DATA)'!F108)</f>
      </c>
      <c r="G54" s="61">
        <f>IF(ISBLANK('Score Sheet (ENTER DATA)'!G108),"",'Score Sheet (ENTER DATA)'!G108)</f>
      </c>
      <c r="H54" s="61">
        <f>IF(ISBLANK('Score Sheet (ENTER DATA)'!H108),"",'Score Sheet (ENTER DATA)'!H108)</f>
      </c>
      <c r="I54" s="61">
        <f>IF(ISBLANK('Score Sheet (ENTER DATA)'!I108),"",'Score Sheet (ENTER DATA)'!I108)</f>
      </c>
      <c r="J54" s="61">
        <f>IF(ISBLANK('Score Sheet (ENTER DATA)'!J108),"",'Score Sheet (ENTER DATA)'!J108)</f>
      </c>
      <c r="K54" s="61">
        <f>IF(ISBLANK('Score Sheet (ENTER DATA)'!K108),"",'Score Sheet (ENTER DATA)'!K108)</f>
      </c>
      <c r="L54" s="61">
        <f>IF(ISBLANK('Score Sheet (ENTER DATA)'!L108),"",'Score Sheet (ENTER DATA)'!L108)</f>
      </c>
      <c r="M54" s="62">
        <f>IF('Score Sheet (ENTER DATA)'!M108=0,"",'Score Sheet (ENTER DATA)'!M108)</f>
      </c>
      <c r="N54" s="61">
        <f>IF(ISBLANK('Score Sheet (ENTER DATA)'!N108),"",'Score Sheet (ENTER DATA)'!N108)</f>
      </c>
      <c r="O54" s="61">
        <f>IF(ISBLANK('Score Sheet (ENTER DATA)'!O108),"",'Score Sheet (ENTER DATA)'!O108)</f>
      </c>
      <c r="P54" s="61">
        <f>IF(ISBLANK('Score Sheet (ENTER DATA)'!P108),"",'Score Sheet (ENTER DATA)'!P108)</f>
      </c>
      <c r="Q54" s="61">
        <f>IF(ISBLANK('Score Sheet (ENTER DATA)'!Q108),"",'Score Sheet (ENTER DATA)'!Q108)</f>
      </c>
      <c r="R54" s="61">
        <f>IF(ISBLANK('Score Sheet (ENTER DATA)'!R108),"",'Score Sheet (ENTER DATA)'!R108)</f>
      </c>
      <c r="S54" s="61">
        <f>IF(ISBLANK('Score Sheet (ENTER DATA)'!S108),"",'Score Sheet (ENTER DATA)'!S108)</f>
      </c>
      <c r="T54" s="61">
        <f>IF(ISBLANK('Score Sheet (ENTER DATA)'!T108),"",'Score Sheet (ENTER DATA)'!T108)</f>
      </c>
      <c r="U54" s="61">
        <f>IF(ISBLANK('Score Sheet (ENTER DATA)'!U108),"",'Score Sheet (ENTER DATA)'!U108)</f>
      </c>
      <c r="V54" s="61">
        <f>IF(ISBLANK('Score Sheet (ENTER DATA)'!V108),"",'Score Sheet (ENTER DATA)'!V108)</f>
      </c>
      <c r="W54" s="31">
        <f>IF('Score Sheet (ENTER DATA)'!W108=0,"",'Score Sheet (ENTER DATA)'!W108)</f>
      </c>
      <c r="X54" s="63">
        <f>IF('Score Sheet (ENTER DATA)'!X108=0,"",'Score Sheet (ENTER DATA)'!X108)</f>
      </c>
      <c r="Y54" s="64">
        <f>IF('Score Sheet (ENTER DATA)'!Y108=0,"",'Score Sheet (ENTER DATA)'!Y108)</f>
      </c>
      <c r="Z54" s="64">
        <f>IF('Score Sheet (ENTER DATA)'!Z108=0,"",'Score Sheet (ENTER DATA)'!Z108)</f>
      </c>
      <c r="AA54" s="64">
        <f>IF('Score Sheet (ENTER DATA)'!AA108=0,"",'Score Sheet (ENTER DATA)'!AA108)</f>
      </c>
      <c r="AB54" s="64">
        <f>IF('Score Sheet (ENTER DATA)'!AB108=0,"",'Score Sheet (ENTER DATA)'!AB108)</f>
      </c>
      <c r="AC54" s="64">
        <f>IF('Score Sheet (ENTER DATA)'!AC108=0,"",'Score Sheet (ENTER DATA)'!AC108)</f>
      </c>
      <c r="AD54" s="64">
        <f>IF('Score Sheet (ENTER DATA)'!AD108=0,"",'Score Sheet (ENTER DATA)'!AD108)</f>
      </c>
      <c r="AE54" s="64">
        <f>IF('Score Sheet (ENTER DATA)'!AE108=0,"",'Score Sheet (ENTER DATA)'!AE108)</f>
      </c>
      <c r="AF54" s="64">
        <f>IF('Score Sheet (ENTER DATA)'!AF108=0,"",'Score Sheet (ENTER DATA)'!AF108)</f>
      </c>
      <c r="AG54" s="65"/>
    </row>
    <row r="55" spans="1:33" s="19" customFormat="1" ht="13.5" customHeight="1">
      <c r="A55" s="58">
        <f>IF(ISBLANK('Score Sheet (ENTER DATA)'!C109),"",'Score Sheet (ENTER DATA)'!A109)</f>
      </c>
      <c r="B55" s="59">
        <f>IF(ISBLANK('Score Sheet (ENTER DATA)'!C109),"",'Score Sheet (ENTER DATA)'!B109)</f>
      </c>
      <c r="C55" s="60">
        <f>IF(ISBLANK('Score Sheet (ENTER DATA)'!C109),"",'Score Sheet (ENTER DATA)'!C109)</f>
      </c>
      <c r="D55" s="61">
        <f>IF(ISBLANK('Score Sheet (ENTER DATA)'!D109),"",'Score Sheet (ENTER DATA)'!D109)</f>
      </c>
      <c r="E55" s="61">
        <f>IF(ISBLANK('Score Sheet (ENTER DATA)'!E109),"",'Score Sheet (ENTER DATA)'!E109)</f>
      </c>
      <c r="F55" s="61">
        <f>IF(ISBLANK('Score Sheet (ENTER DATA)'!F109),"",'Score Sheet (ENTER DATA)'!F109)</f>
      </c>
      <c r="G55" s="61">
        <f>IF(ISBLANK('Score Sheet (ENTER DATA)'!G109),"",'Score Sheet (ENTER DATA)'!G109)</f>
      </c>
      <c r="H55" s="61">
        <f>IF(ISBLANK('Score Sheet (ENTER DATA)'!H109),"",'Score Sheet (ENTER DATA)'!H109)</f>
      </c>
      <c r="I55" s="61">
        <f>IF(ISBLANK('Score Sheet (ENTER DATA)'!I109),"",'Score Sheet (ENTER DATA)'!I109)</f>
      </c>
      <c r="J55" s="61">
        <f>IF(ISBLANK('Score Sheet (ENTER DATA)'!J109),"",'Score Sheet (ENTER DATA)'!J109)</f>
      </c>
      <c r="K55" s="61">
        <f>IF(ISBLANK('Score Sheet (ENTER DATA)'!K109),"",'Score Sheet (ENTER DATA)'!K109)</f>
      </c>
      <c r="L55" s="61">
        <f>IF(ISBLANK('Score Sheet (ENTER DATA)'!L109),"",'Score Sheet (ENTER DATA)'!L109)</f>
      </c>
      <c r="M55" s="62">
        <f>IF('Score Sheet (ENTER DATA)'!M109=0,"",'Score Sheet (ENTER DATA)'!M109)</f>
      </c>
      <c r="N55" s="61">
        <f>IF(ISBLANK('Score Sheet (ENTER DATA)'!N109),"",'Score Sheet (ENTER DATA)'!N109)</f>
      </c>
      <c r="O55" s="61">
        <f>IF(ISBLANK('Score Sheet (ENTER DATA)'!O109),"",'Score Sheet (ENTER DATA)'!O109)</f>
      </c>
      <c r="P55" s="61">
        <f>IF(ISBLANK('Score Sheet (ENTER DATA)'!P109),"",'Score Sheet (ENTER DATA)'!P109)</f>
      </c>
      <c r="Q55" s="61">
        <f>IF(ISBLANK('Score Sheet (ENTER DATA)'!Q109),"",'Score Sheet (ENTER DATA)'!Q109)</f>
      </c>
      <c r="R55" s="61">
        <f>IF(ISBLANK('Score Sheet (ENTER DATA)'!R109),"",'Score Sheet (ENTER DATA)'!R109)</f>
      </c>
      <c r="S55" s="61">
        <f>IF(ISBLANK('Score Sheet (ENTER DATA)'!S109),"",'Score Sheet (ENTER DATA)'!S109)</f>
      </c>
      <c r="T55" s="61">
        <f>IF(ISBLANK('Score Sheet (ENTER DATA)'!T109),"",'Score Sheet (ENTER DATA)'!T109)</f>
      </c>
      <c r="U55" s="61">
        <f>IF(ISBLANK('Score Sheet (ENTER DATA)'!U109),"",'Score Sheet (ENTER DATA)'!U109)</f>
      </c>
      <c r="V55" s="61">
        <f>IF(ISBLANK('Score Sheet (ENTER DATA)'!V109),"",'Score Sheet (ENTER DATA)'!V109)</f>
      </c>
      <c r="W55" s="31">
        <f>IF('Score Sheet (ENTER DATA)'!W109=0,"",'Score Sheet (ENTER DATA)'!W109)</f>
      </c>
      <c r="X55" s="63">
        <f>IF('Score Sheet (ENTER DATA)'!X109=0,"",'Score Sheet (ENTER DATA)'!X109)</f>
      </c>
      <c r="Y55" s="64">
        <f>IF('Score Sheet (ENTER DATA)'!Y109=0,"",'Score Sheet (ENTER DATA)'!Y109)</f>
      </c>
      <c r="Z55" s="64">
        <f>IF('Score Sheet (ENTER DATA)'!Z109=0,"",'Score Sheet (ENTER DATA)'!Z109)</f>
      </c>
      <c r="AA55" s="64">
        <f>IF('Score Sheet (ENTER DATA)'!AA109=0,"",'Score Sheet (ENTER DATA)'!AA109)</f>
      </c>
      <c r="AB55" s="64">
        <f>IF('Score Sheet (ENTER DATA)'!AB109=0,"",'Score Sheet (ENTER DATA)'!AB109)</f>
      </c>
      <c r="AC55" s="64">
        <f>IF('Score Sheet (ENTER DATA)'!AC109=0,"",'Score Sheet (ENTER DATA)'!AC109)</f>
      </c>
      <c r="AD55" s="64">
        <f>IF('Score Sheet (ENTER DATA)'!AD109=0,"",'Score Sheet (ENTER DATA)'!AD109)</f>
      </c>
      <c r="AE55" s="64">
        <f>IF('Score Sheet (ENTER DATA)'!AE109=0,"",'Score Sheet (ENTER DATA)'!AE109)</f>
      </c>
      <c r="AF55" s="64">
        <f>IF('Score Sheet (ENTER DATA)'!AF109=0,"",'Score Sheet (ENTER DATA)'!AF109)</f>
      </c>
      <c r="AG55" s="65"/>
    </row>
    <row r="56" spans="1:33" s="19" customFormat="1" ht="13.5" customHeight="1">
      <c r="A56" s="58">
        <f>IF(ISBLANK('Score Sheet (ENTER DATA)'!C110),"",'Score Sheet (ENTER DATA)'!A110)</f>
      </c>
      <c r="B56" s="59">
        <f>IF(ISBLANK('Score Sheet (ENTER DATA)'!C110),"",'Score Sheet (ENTER DATA)'!B110)</f>
      </c>
      <c r="C56" s="60">
        <f>IF(ISBLANK('Score Sheet (ENTER DATA)'!C110),"",'Score Sheet (ENTER DATA)'!C110)</f>
      </c>
      <c r="D56" s="61">
        <f>IF(ISBLANK('Score Sheet (ENTER DATA)'!D110),"",'Score Sheet (ENTER DATA)'!D110)</f>
      </c>
      <c r="E56" s="61">
        <f>IF(ISBLANK('Score Sheet (ENTER DATA)'!E110),"",'Score Sheet (ENTER DATA)'!E110)</f>
      </c>
      <c r="F56" s="61">
        <f>IF(ISBLANK('Score Sheet (ENTER DATA)'!F110),"",'Score Sheet (ENTER DATA)'!F110)</f>
      </c>
      <c r="G56" s="61">
        <f>IF(ISBLANK('Score Sheet (ENTER DATA)'!G110),"",'Score Sheet (ENTER DATA)'!G110)</f>
      </c>
      <c r="H56" s="61">
        <f>IF(ISBLANK('Score Sheet (ENTER DATA)'!H110),"",'Score Sheet (ENTER DATA)'!H110)</f>
      </c>
      <c r="I56" s="61">
        <f>IF(ISBLANK('Score Sheet (ENTER DATA)'!I110),"",'Score Sheet (ENTER DATA)'!I110)</f>
      </c>
      <c r="J56" s="61">
        <f>IF(ISBLANK('Score Sheet (ENTER DATA)'!J110),"",'Score Sheet (ENTER DATA)'!J110)</f>
      </c>
      <c r="K56" s="61">
        <f>IF(ISBLANK('Score Sheet (ENTER DATA)'!K110),"",'Score Sheet (ENTER DATA)'!K110)</f>
      </c>
      <c r="L56" s="61">
        <f>IF(ISBLANK('Score Sheet (ENTER DATA)'!L110),"",'Score Sheet (ENTER DATA)'!L110)</f>
      </c>
      <c r="M56" s="62">
        <f>IF('Score Sheet (ENTER DATA)'!M110=0,"",'Score Sheet (ENTER DATA)'!M110)</f>
      </c>
      <c r="N56" s="61">
        <f>IF(ISBLANK('Score Sheet (ENTER DATA)'!N110),"",'Score Sheet (ENTER DATA)'!N110)</f>
      </c>
      <c r="O56" s="61">
        <f>IF(ISBLANK('Score Sheet (ENTER DATA)'!O110),"",'Score Sheet (ENTER DATA)'!O110)</f>
      </c>
      <c r="P56" s="61">
        <f>IF(ISBLANK('Score Sheet (ENTER DATA)'!P110),"",'Score Sheet (ENTER DATA)'!P110)</f>
      </c>
      <c r="Q56" s="61">
        <f>IF(ISBLANK('Score Sheet (ENTER DATA)'!Q110),"",'Score Sheet (ENTER DATA)'!Q110)</f>
      </c>
      <c r="R56" s="61">
        <f>IF(ISBLANK('Score Sheet (ENTER DATA)'!R110),"",'Score Sheet (ENTER DATA)'!R110)</f>
      </c>
      <c r="S56" s="61">
        <f>IF(ISBLANK('Score Sheet (ENTER DATA)'!S110),"",'Score Sheet (ENTER DATA)'!S110)</f>
      </c>
      <c r="T56" s="61">
        <f>IF(ISBLANK('Score Sheet (ENTER DATA)'!T110),"",'Score Sheet (ENTER DATA)'!T110)</f>
      </c>
      <c r="U56" s="61">
        <f>IF(ISBLANK('Score Sheet (ENTER DATA)'!U110),"",'Score Sheet (ENTER DATA)'!U110)</f>
      </c>
      <c r="V56" s="61">
        <f>IF(ISBLANK('Score Sheet (ENTER DATA)'!V110),"",'Score Sheet (ENTER DATA)'!V110)</f>
      </c>
      <c r="W56" s="31">
        <f>IF('Score Sheet (ENTER DATA)'!W110=0,"",'Score Sheet (ENTER DATA)'!W110)</f>
      </c>
      <c r="X56" s="63">
        <f>IF('Score Sheet (ENTER DATA)'!X110=0,"",'Score Sheet (ENTER DATA)'!X110)</f>
      </c>
      <c r="Y56" s="64">
        <f>IF('Score Sheet (ENTER DATA)'!Y110=0,"",'Score Sheet (ENTER DATA)'!Y110)</f>
      </c>
      <c r="Z56" s="64">
        <f>IF('Score Sheet (ENTER DATA)'!Z110=0,"",'Score Sheet (ENTER DATA)'!Z110)</f>
      </c>
      <c r="AA56" s="64">
        <f>IF('Score Sheet (ENTER DATA)'!AA110=0,"",'Score Sheet (ENTER DATA)'!AA110)</f>
      </c>
      <c r="AB56" s="64">
        <f>IF('Score Sheet (ENTER DATA)'!AB110=0,"",'Score Sheet (ENTER DATA)'!AB110)</f>
      </c>
      <c r="AC56" s="64">
        <f>IF('Score Sheet (ENTER DATA)'!AC110=0,"",'Score Sheet (ENTER DATA)'!AC110)</f>
      </c>
      <c r="AD56" s="64">
        <f>IF('Score Sheet (ENTER DATA)'!AD110=0,"",'Score Sheet (ENTER DATA)'!AD110)</f>
      </c>
      <c r="AE56" s="64">
        <f>IF('Score Sheet (ENTER DATA)'!AE110=0,"",'Score Sheet (ENTER DATA)'!AE110)</f>
      </c>
      <c r="AF56" s="64">
        <f>IF('Score Sheet (ENTER DATA)'!AF110=0,"",'Score Sheet (ENTER DATA)'!AF110)</f>
      </c>
      <c r="AG56" s="65"/>
    </row>
    <row r="57" spans="1:33" s="19" customFormat="1" ht="13.5" customHeight="1">
      <c r="A57" s="58">
        <f>IF(ISBLANK('Score Sheet (ENTER DATA)'!C111),"",'Score Sheet (ENTER DATA)'!A111)</f>
      </c>
      <c r="B57" s="59">
        <f>IF(ISBLANK('Score Sheet (ENTER DATA)'!C111),"",'Score Sheet (ENTER DATA)'!B111)</f>
      </c>
      <c r="C57" s="60">
        <f>IF(ISBLANK('Score Sheet (ENTER DATA)'!C111),"",'Score Sheet (ENTER DATA)'!C111)</f>
      </c>
      <c r="D57" s="61">
        <f>IF(ISBLANK('Score Sheet (ENTER DATA)'!D111),"",'Score Sheet (ENTER DATA)'!D111)</f>
      </c>
      <c r="E57" s="61">
        <f>IF(ISBLANK('Score Sheet (ENTER DATA)'!E111),"",'Score Sheet (ENTER DATA)'!E111)</f>
      </c>
      <c r="F57" s="61">
        <f>IF(ISBLANK('Score Sheet (ENTER DATA)'!F111),"",'Score Sheet (ENTER DATA)'!F111)</f>
      </c>
      <c r="G57" s="61">
        <f>IF(ISBLANK('Score Sheet (ENTER DATA)'!G111),"",'Score Sheet (ENTER DATA)'!G111)</f>
      </c>
      <c r="H57" s="61">
        <f>IF(ISBLANK('Score Sheet (ENTER DATA)'!H111),"",'Score Sheet (ENTER DATA)'!H111)</f>
      </c>
      <c r="I57" s="61">
        <f>IF(ISBLANK('Score Sheet (ENTER DATA)'!I111),"",'Score Sheet (ENTER DATA)'!I111)</f>
      </c>
      <c r="J57" s="61">
        <f>IF(ISBLANK('Score Sheet (ENTER DATA)'!J111),"",'Score Sheet (ENTER DATA)'!J111)</f>
      </c>
      <c r="K57" s="61">
        <f>IF(ISBLANK('Score Sheet (ENTER DATA)'!K111),"",'Score Sheet (ENTER DATA)'!K111)</f>
      </c>
      <c r="L57" s="61">
        <f>IF(ISBLANK('Score Sheet (ENTER DATA)'!L111),"",'Score Sheet (ENTER DATA)'!L111)</f>
      </c>
      <c r="M57" s="62">
        <f>IF('Score Sheet (ENTER DATA)'!M111=0,"",'Score Sheet (ENTER DATA)'!M111)</f>
      </c>
      <c r="N57" s="61">
        <f>IF(ISBLANK('Score Sheet (ENTER DATA)'!N111),"",'Score Sheet (ENTER DATA)'!N111)</f>
      </c>
      <c r="O57" s="61">
        <f>IF(ISBLANK('Score Sheet (ENTER DATA)'!O111),"",'Score Sheet (ENTER DATA)'!O111)</f>
      </c>
      <c r="P57" s="61">
        <f>IF(ISBLANK('Score Sheet (ENTER DATA)'!P111),"",'Score Sheet (ENTER DATA)'!P111)</f>
      </c>
      <c r="Q57" s="61">
        <f>IF(ISBLANK('Score Sheet (ENTER DATA)'!Q111),"",'Score Sheet (ENTER DATA)'!Q111)</f>
      </c>
      <c r="R57" s="61">
        <f>IF(ISBLANK('Score Sheet (ENTER DATA)'!R111),"",'Score Sheet (ENTER DATA)'!R111)</f>
      </c>
      <c r="S57" s="61">
        <f>IF(ISBLANK('Score Sheet (ENTER DATA)'!S111),"",'Score Sheet (ENTER DATA)'!S111)</f>
      </c>
      <c r="T57" s="61">
        <f>IF(ISBLANK('Score Sheet (ENTER DATA)'!T111),"",'Score Sheet (ENTER DATA)'!T111)</f>
      </c>
      <c r="U57" s="61">
        <f>IF(ISBLANK('Score Sheet (ENTER DATA)'!U111),"",'Score Sheet (ENTER DATA)'!U111)</f>
      </c>
      <c r="V57" s="61">
        <f>IF(ISBLANK('Score Sheet (ENTER DATA)'!V111),"",'Score Sheet (ENTER DATA)'!V111)</f>
      </c>
      <c r="W57" s="31">
        <f>IF('Score Sheet (ENTER DATA)'!W111=0,"",'Score Sheet (ENTER DATA)'!W111)</f>
      </c>
      <c r="X57" s="63">
        <f>IF('Score Sheet (ENTER DATA)'!X111=0,"",'Score Sheet (ENTER DATA)'!X111)</f>
      </c>
      <c r="Y57" s="64">
        <f>IF('Score Sheet (ENTER DATA)'!Y111=0,"",'Score Sheet (ENTER DATA)'!Y111)</f>
      </c>
      <c r="Z57" s="64">
        <f>IF('Score Sheet (ENTER DATA)'!Z111=0,"",'Score Sheet (ENTER DATA)'!Z111)</f>
      </c>
      <c r="AA57" s="64">
        <f>IF('Score Sheet (ENTER DATA)'!AA111=0,"",'Score Sheet (ENTER DATA)'!AA111)</f>
      </c>
      <c r="AB57" s="64">
        <f>IF('Score Sheet (ENTER DATA)'!AB111=0,"",'Score Sheet (ENTER DATA)'!AB111)</f>
      </c>
      <c r="AC57" s="64">
        <f>IF('Score Sheet (ENTER DATA)'!AC111=0,"",'Score Sheet (ENTER DATA)'!AC111)</f>
      </c>
      <c r="AD57" s="64">
        <f>IF('Score Sheet (ENTER DATA)'!AD111=0,"",'Score Sheet (ENTER DATA)'!AD111)</f>
      </c>
      <c r="AE57" s="64">
        <f>IF('Score Sheet (ENTER DATA)'!AE111=0,"",'Score Sheet (ENTER DATA)'!AE111)</f>
      </c>
      <c r="AF57" s="64">
        <f>IF('Score Sheet (ENTER DATA)'!AF111=0,"",'Score Sheet (ENTER DATA)'!AF111)</f>
      </c>
      <c r="AG57" s="65"/>
    </row>
    <row r="58" spans="1:33" s="19" customFormat="1" ht="13.5" customHeight="1">
      <c r="A58" s="58">
        <f>IF(ISBLANK('Score Sheet (ENTER DATA)'!C112),"",'Score Sheet (ENTER DATA)'!A112)</f>
      </c>
      <c r="B58" s="59">
        <f>IF(ISBLANK('Score Sheet (ENTER DATA)'!C112),"",'Score Sheet (ENTER DATA)'!B112)</f>
      </c>
      <c r="C58" s="60">
        <f>IF(ISBLANK('Score Sheet (ENTER DATA)'!C112),"",'Score Sheet (ENTER DATA)'!C112)</f>
      </c>
      <c r="D58" s="61">
        <f>IF(ISBLANK('Score Sheet (ENTER DATA)'!D112),"",'Score Sheet (ENTER DATA)'!D112)</f>
      </c>
      <c r="E58" s="61">
        <f>IF(ISBLANK('Score Sheet (ENTER DATA)'!E112),"",'Score Sheet (ENTER DATA)'!E112)</f>
      </c>
      <c r="F58" s="61">
        <f>IF(ISBLANK('Score Sheet (ENTER DATA)'!F112),"",'Score Sheet (ENTER DATA)'!F112)</f>
      </c>
      <c r="G58" s="61">
        <f>IF(ISBLANK('Score Sheet (ENTER DATA)'!G112),"",'Score Sheet (ENTER DATA)'!G112)</f>
      </c>
      <c r="H58" s="61">
        <f>IF(ISBLANK('Score Sheet (ENTER DATA)'!H112),"",'Score Sheet (ENTER DATA)'!H112)</f>
      </c>
      <c r="I58" s="61">
        <f>IF(ISBLANK('Score Sheet (ENTER DATA)'!I112),"",'Score Sheet (ENTER DATA)'!I112)</f>
      </c>
      <c r="J58" s="61">
        <f>IF(ISBLANK('Score Sheet (ENTER DATA)'!J112),"",'Score Sheet (ENTER DATA)'!J112)</f>
      </c>
      <c r="K58" s="61">
        <f>IF(ISBLANK('Score Sheet (ENTER DATA)'!K112),"",'Score Sheet (ENTER DATA)'!K112)</f>
      </c>
      <c r="L58" s="61">
        <f>IF(ISBLANK('Score Sheet (ENTER DATA)'!L112),"",'Score Sheet (ENTER DATA)'!L112)</f>
      </c>
      <c r="M58" s="62">
        <f>IF('Score Sheet (ENTER DATA)'!M112=0,"",'Score Sheet (ENTER DATA)'!M112)</f>
      </c>
      <c r="N58" s="61">
        <f>IF(ISBLANK('Score Sheet (ENTER DATA)'!N112),"",'Score Sheet (ENTER DATA)'!N112)</f>
      </c>
      <c r="O58" s="61">
        <f>IF(ISBLANK('Score Sheet (ENTER DATA)'!O112),"",'Score Sheet (ENTER DATA)'!O112)</f>
      </c>
      <c r="P58" s="61">
        <f>IF(ISBLANK('Score Sheet (ENTER DATA)'!P112),"",'Score Sheet (ENTER DATA)'!P112)</f>
      </c>
      <c r="Q58" s="61">
        <f>IF(ISBLANK('Score Sheet (ENTER DATA)'!Q112),"",'Score Sheet (ENTER DATA)'!Q112)</f>
      </c>
      <c r="R58" s="61">
        <f>IF(ISBLANK('Score Sheet (ENTER DATA)'!R112),"",'Score Sheet (ENTER DATA)'!R112)</f>
      </c>
      <c r="S58" s="61">
        <f>IF(ISBLANK('Score Sheet (ENTER DATA)'!S112),"",'Score Sheet (ENTER DATA)'!S112)</f>
      </c>
      <c r="T58" s="61">
        <f>IF(ISBLANK('Score Sheet (ENTER DATA)'!T112),"",'Score Sheet (ENTER DATA)'!T112)</f>
      </c>
      <c r="U58" s="61">
        <f>IF(ISBLANK('Score Sheet (ENTER DATA)'!U112),"",'Score Sheet (ENTER DATA)'!U112)</f>
      </c>
      <c r="V58" s="61">
        <f>IF(ISBLANK('Score Sheet (ENTER DATA)'!V112),"",'Score Sheet (ENTER DATA)'!V112)</f>
      </c>
      <c r="W58" s="31">
        <f>IF('Score Sheet (ENTER DATA)'!W112=0,"",'Score Sheet (ENTER DATA)'!W112)</f>
      </c>
      <c r="X58" s="63">
        <f>IF('Score Sheet (ENTER DATA)'!X112=0,"",'Score Sheet (ENTER DATA)'!X112)</f>
      </c>
      <c r="Y58" s="64">
        <f>IF('Score Sheet (ENTER DATA)'!Y112=0,"",'Score Sheet (ENTER DATA)'!Y112)</f>
      </c>
      <c r="Z58" s="64">
        <f>IF('Score Sheet (ENTER DATA)'!Z112=0,"",'Score Sheet (ENTER DATA)'!Z112)</f>
      </c>
      <c r="AA58" s="64">
        <f>IF('Score Sheet (ENTER DATA)'!AA112=0,"",'Score Sheet (ENTER DATA)'!AA112)</f>
      </c>
      <c r="AB58" s="64">
        <f>IF('Score Sheet (ENTER DATA)'!AB112=0,"",'Score Sheet (ENTER DATA)'!AB112)</f>
      </c>
      <c r="AC58" s="64">
        <f>IF('Score Sheet (ENTER DATA)'!AC112=0,"",'Score Sheet (ENTER DATA)'!AC112)</f>
      </c>
      <c r="AD58" s="64">
        <f>IF('Score Sheet (ENTER DATA)'!AD112=0,"",'Score Sheet (ENTER DATA)'!AD112)</f>
      </c>
      <c r="AE58" s="64">
        <f>IF('Score Sheet (ENTER DATA)'!AE112=0,"",'Score Sheet (ENTER DATA)'!AE112)</f>
      </c>
      <c r="AF58" s="64">
        <f>IF('Score Sheet (ENTER DATA)'!AF112=0,"",'Score Sheet (ENTER DATA)'!AF112)</f>
      </c>
      <c r="AG58" s="65"/>
    </row>
  </sheetData>
  <sheetProtection/>
  <mergeCells count="13">
    <mergeCell ref="AB3:AB8"/>
    <mergeCell ref="AC3:AC8"/>
    <mergeCell ref="AD3:AD8"/>
    <mergeCell ref="A2:W8"/>
    <mergeCell ref="A1:AG1"/>
    <mergeCell ref="AG2:AG8"/>
    <mergeCell ref="AE3:AE8"/>
    <mergeCell ref="AF3:AF8"/>
    <mergeCell ref="X2:X8"/>
    <mergeCell ref="Y2:AF2"/>
    <mergeCell ref="Y3:Y8"/>
    <mergeCell ref="Z3:Z8"/>
    <mergeCell ref="AA3:AA8"/>
  </mergeCells>
  <printOptions/>
  <pageMargins left="0.85" right="0.5" top="0.5" bottom="0.5" header="0.5" footer="0.5"/>
  <pageSetup horizontalDpi="600" verticalDpi="6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B21" sqref="B21"/>
    </sheetView>
  </sheetViews>
  <sheetFormatPr defaultColWidth="11.421875" defaultRowHeight="12.75"/>
  <cols>
    <col min="1" max="1" width="18.28125" style="0" customWidth="1"/>
    <col min="2" max="10" width="6.00390625" style="0" customWidth="1"/>
    <col min="11" max="16384" width="8.8515625" style="0" customWidth="1"/>
  </cols>
  <sheetData>
    <row r="1" spans="1:10" s="2" customFormat="1" ht="19.5" thickBot="1" thickTop="1">
      <c r="A1" s="141" t="str">
        <f>'Score Sheet (ENTER DATA)'!A1</f>
        <v>SEC VARSITY CONFERENCE TOURNAMENT 2021 MEADOWBROOK CC HOST HORLICK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s="3" customFormat="1" ht="15.75" customHeight="1" thickBot="1">
      <c r="A2" s="152" t="s">
        <v>12</v>
      </c>
      <c r="B2" s="147" t="str">
        <f>'Score Sheet (ENTER DATA)'!X3</f>
        <v>Grand Total</v>
      </c>
      <c r="C2" s="149" t="str">
        <f>'Score Sheet (ENTER DATA)'!Y3</f>
        <v>Tie Breaker Criteria</v>
      </c>
      <c r="D2" s="150">
        <f>'Score Sheet (ENTER DATA)'!Z3</f>
        <v>0</v>
      </c>
      <c r="E2" s="150">
        <f>'Score Sheet (ENTER DATA)'!AA3</f>
        <v>0</v>
      </c>
      <c r="F2" s="150">
        <f>'Score Sheet (ENTER DATA)'!AB3</f>
        <v>0</v>
      </c>
      <c r="G2" s="150">
        <f>'Score Sheet (ENTER DATA)'!AC3</f>
        <v>0</v>
      </c>
      <c r="H2" s="150">
        <f>'Score Sheet (ENTER DATA)'!AD3</f>
        <v>0</v>
      </c>
      <c r="I2" s="150">
        <f>'Score Sheet (ENTER DATA)'!AE3</f>
        <v>0</v>
      </c>
      <c r="J2" s="151">
        <f>'Score Sheet (ENTER DATA)'!AF3</f>
        <v>0</v>
      </c>
    </row>
    <row r="3" spans="1:10" s="1" customFormat="1" ht="12" customHeight="1">
      <c r="A3" s="153"/>
      <c r="B3" s="148">
        <f>'Score Sheet (ENTER DATA)'!X4</f>
        <v>0</v>
      </c>
      <c r="C3" s="144" t="str">
        <f>'Score Sheet (ENTER DATA)'!Y4</f>
        <v>Holes 10-18</v>
      </c>
      <c r="D3" s="144" t="str">
        <f>'Score Sheet (ENTER DATA)'!Z4</f>
        <v>Holes 13-18</v>
      </c>
      <c r="E3" s="144" t="str">
        <f>'Score Sheet (ENTER DATA)'!AA4</f>
        <v>Holes 16-18</v>
      </c>
      <c r="F3" s="144" t="str">
        <f>'Score Sheet (ENTER DATA)'!AB4</f>
        <v>Hole 18</v>
      </c>
      <c r="G3" s="144" t="str">
        <f>'Score Sheet (ENTER DATA)'!AC4</f>
        <v>Holes 1-9</v>
      </c>
      <c r="H3" s="144" t="str">
        <f>'Score Sheet (ENTER DATA)'!AD4</f>
        <v>Holes 4-9</v>
      </c>
      <c r="I3" s="144" t="str">
        <f>'Score Sheet (ENTER DATA)'!AE4</f>
        <v>Holes 7-9</v>
      </c>
      <c r="J3" s="144" t="str">
        <f>'Score Sheet (ENTER DATA)'!AF4</f>
        <v>Hole 9</v>
      </c>
    </row>
    <row r="4" spans="1:10" s="1" customFormat="1" ht="12" customHeight="1">
      <c r="A4" s="153"/>
      <c r="B4" s="148">
        <f>'Score Sheet (ENTER DATA)'!X5</f>
        <v>0</v>
      </c>
      <c r="C4" s="145">
        <f>'Score Sheet (ENTER DATA)'!Y5</f>
        <v>0</v>
      </c>
      <c r="D4" s="145">
        <f>'Score Sheet (ENTER DATA)'!Z5</f>
        <v>0</v>
      </c>
      <c r="E4" s="145">
        <f>'Score Sheet (ENTER DATA)'!AA5</f>
        <v>0</v>
      </c>
      <c r="F4" s="145">
        <f>'Score Sheet (ENTER DATA)'!AB5</f>
        <v>0</v>
      </c>
      <c r="G4" s="145">
        <f>'Score Sheet (ENTER DATA)'!AC5</f>
        <v>0</v>
      </c>
      <c r="H4" s="145">
        <f>'Score Sheet (ENTER DATA)'!AD5</f>
        <v>0</v>
      </c>
      <c r="I4" s="145">
        <f>'Score Sheet (ENTER DATA)'!AE5</f>
        <v>0</v>
      </c>
      <c r="J4" s="145">
        <f>'Score Sheet (ENTER DATA)'!AF5</f>
        <v>0</v>
      </c>
    </row>
    <row r="5" spans="1:10" s="1" customFormat="1" ht="12" customHeight="1">
      <c r="A5" s="153"/>
      <c r="B5" s="148">
        <f>'Score Sheet (ENTER DATA)'!X6</f>
        <v>0</v>
      </c>
      <c r="C5" s="145">
        <f>'Score Sheet (ENTER DATA)'!Y6</f>
        <v>0</v>
      </c>
      <c r="D5" s="145">
        <f>'Score Sheet (ENTER DATA)'!Z6</f>
        <v>0</v>
      </c>
      <c r="E5" s="145">
        <f>'Score Sheet (ENTER DATA)'!AA6</f>
        <v>0</v>
      </c>
      <c r="F5" s="145">
        <f>'Score Sheet (ENTER DATA)'!AB6</f>
        <v>0</v>
      </c>
      <c r="G5" s="145">
        <f>'Score Sheet (ENTER DATA)'!AC6</f>
        <v>0</v>
      </c>
      <c r="H5" s="145">
        <f>'Score Sheet (ENTER DATA)'!AD6</f>
        <v>0</v>
      </c>
      <c r="I5" s="145">
        <f>'Score Sheet (ENTER DATA)'!AE6</f>
        <v>0</v>
      </c>
      <c r="J5" s="145">
        <f>'Score Sheet (ENTER DATA)'!AF6</f>
        <v>0</v>
      </c>
    </row>
    <row r="6" spans="1:10" s="1" customFormat="1" ht="12" customHeight="1">
      <c r="A6" s="153"/>
      <c r="B6" s="148">
        <f>'Score Sheet (ENTER DATA)'!X7</f>
        <v>0</v>
      </c>
      <c r="C6" s="145">
        <f>'Score Sheet (ENTER DATA)'!Y7</f>
        <v>0</v>
      </c>
      <c r="D6" s="145">
        <f>'Score Sheet (ENTER DATA)'!Z7</f>
        <v>0</v>
      </c>
      <c r="E6" s="145">
        <f>'Score Sheet (ENTER DATA)'!AA7</f>
        <v>0</v>
      </c>
      <c r="F6" s="145">
        <f>'Score Sheet (ENTER DATA)'!AB7</f>
        <v>0</v>
      </c>
      <c r="G6" s="145">
        <f>'Score Sheet (ENTER DATA)'!AC7</f>
        <v>0</v>
      </c>
      <c r="H6" s="145">
        <f>'Score Sheet (ENTER DATA)'!AD7</f>
        <v>0</v>
      </c>
      <c r="I6" s="145">
        <f>'Score Sheet (ENTER DATA)'!AE7</f>
        <v>0</v>
      </c>
      <c r="J6" s="145">
        <f>'Score Sheet (ENTER DATA)'!AF7</f>
        <v>0</v>
      </c>
    </row>
    <row r="7" spans="1:10" s="1" customFormat="1" ht="12" customHeight="1">
      <c r="A7" s="153"/>
      <c r="B7" s="148">
        <f>'Score Sheet (ENTER DATA)'!X8</f>
        <v>0</v>
      </c>
      <c r="C7" s="145">
        <f>'Score Sheet (ENTER DATA)'!Y8</f>
        <v>0</v>
      </c>
      <c r="D7" s="145">
        <f>'Score Sheet (ENTER DATA)'!Z8</f>
        <v>0</v>
      </c>
      <c r="E7" s="145">
        <f>'Score Sheet (ENTER DATA)'!AA8</f>
        <v>0</v>
      </c>
      <c r="F7" s="145">
        <f>'Score Sheet (ENTER DATA)'!AB8</f>
        <v>0</v>
      </c>
      <c r="G7" s="145">
        <f>'Score Sheet (ENTER DATA)'!AC8</f>
        <v>0</v>
      </c>
      <c r="H7" s="145">
        <f>'Score Sheet (ENTER DATA)'!AD8</f>
        <v>0</v>
      </c>
      <c r="I7" s="145">
        <f>'Score Sheet (ENTER DATA)'!AE8</f>
        <v>0</v>
      </c>
      <c r="J7" s="145">
        <f>'Score Sheet (ENTER DATA)'!AF8</f>
        <v>0</v>
      </c>
    </row>
    <row r="8" spans="1:10" s="1" customFormat="1" ht="12" customHeight="1" thickBot="1">
      <c r="A8" s="154"/>
      <c r="B8" s="148">
        <f>'Score Sheet (ENTER DATA)'!X9</f>
        <v>0</v>
      </c>
      <c r="C8" s="145">
        <f>'Score Sheet (ENTER DATA)'!Y9</f>
        <v>0</v>
      </c>
      <c r="D8" s="146">
        <f>'Score Sheet (ENTER DATA)'!Z9</f>
        <v>0</v>
      </c>
      <c r="E8" s="146">
        <f>'Score Sheet (ENTER DATA)'!AA9</f>
        <v>0</v>
      </c>
      <c r="F8" s="146">
        <f>'Score Sheet (ENTER DATA)'!AB9</f>
        <v>0</v>
      </c>
      <c r="G8" s="146">
        <f>'Score Sheet (ENTER DATA)'!AC9</f>
        <v>0</v>
      </c>
      <c r="H8" s="146">
        <f>'Score Sheet (ENTER DATA)'!AD9</f>
        <v>0</v>
      </c>
      <c r="I8" s="146">
        <f>'Score Sheet (ENTER DATA)'!AE9</f>
        <v>0</v>
      </c>
      <c r="J8" s="146">
        <f>'Score Sheet (ENTER DATA)'!AF9</f>
        <v>0</v>
      </c>
    </row>
    <row r="9" spans="1:10" s="3" customFormat="1" ht="15" customHeight="1" thickBot="1">
      <c r="A9" s="6" t="str">
        <f>'Score Sheet (ENTER DATA)'!B10</f>
        <v>FRANKLIN</v>
      </c>
      <c r="B9" s="11">
        <f>'Score Sheet (ENTER DATA)'!X17</f>
        <v>353</v>
      </c>
      <c r="C9" s="12">
        <f>'Score Sheet (ENTER DATA)'!Y17</f>
        <v>181</v>
      </c>
      <c r="D9" s="13">
        <f>'Score Sheet (ENTER DATA)'!Z17</f>
        <v>121</v>
      </c>
      <c r="E9" s="13">
        <f>'Score Sheet (ENTER DATA)'!AA17</f>
        <v>61</v>
      </c>
      <c r="F9" s="13">
        <f>'Score Sheet (ENTER DATA)'!AB17</f>
        <v>22</v>
      </c>
      <c r="G9" s="13">
        <f>'Score Sheet (ENTER DATA)'!AC17</f>
        <v>172</v>
      </c>
      <c r="H9" s="13">
        <f>'Score Sheet (ENTER DATA)'!AD17</f>
        <v>110</v>
      </c>
      <c r="I9" s="13">
        <f>'Score Sheet (ENTER DATA)'!AE17</f>
        <v>60</v>
      </c>
      <c r="J9" s="13">
        <f>'Score Sheet (ENTER DATA)'!AF17</f>
        <v>19</v>
      </c>
    </row>
    <row r="10" spans="1:10" s="3" customFormat="1" ht="15" customHeight="1" thickBot="1">
      <c r="A10" s="7" t="str">
        <f>'Score Sheet (ENTER DATA)'!B28</f>
        <v>OAK CREEK</v>
      </c>
      <c r="B10" s="11">
        <f>'Score Sheet (ENTER DATA)'!X35</f>
        <v>417</v>
      </c>
      <c r="C10" s="13">
        <f>'Score Sheet (ENTER DATA)'!Y35</f>
        <v>212</v>
      </c>
      <c r="D10" s="13">
        <f>'Score Sheet (ENTER DATA)'!Z35</f>
        <v>148</v>
      </c>
      <c r="E10" s="13">
        <f>'Score Sheet (ENTER DATA)'!AA35</f>
        <v>75</v>
      </c>
      <c r="F10" s="13">
        <f>'Score Sheet (ENTER DATA)'!AB35</f>
        <v>24</v>
      </c>
      <c r="G10" s="13">
        <f>'Score Sheet (ENTER DATA)'!AC35</f>
        <v>205</v>
      </c>
      <c r="H10" s="13">
        <f>'Score Sheet (ENTER DATA)'!AD35</f>
        <v>135</v>
      </c>
      <c r="I10" s="13">
        <f>'Score Sheet (ENTER DATA)'!AE35</f>
        <v>70</v>
      </c>
      <c r="J10" s="13">
        <f>'Score Sheet (ENTER DATA)'!AF35</f>
        <v>25</v>
      </c>
    </row>
    <row r="11" spans="1:10" s="3" customFormat="1" ht="15" customHeight="1" thickBot="1">
      <c r="A11" s="7" t="str">
        <f>'Score Sheet (ENTER DATA)'!B19</f>
        <v>CASE</v>
      </c>
      <c r="B11" s="14">
        <f>'Score Sheet (ENTER DATA)'!X26</f>
        <v>452</v>
      </c>
      <c r="C11" s="13">
        <f>'Score Sheet (ENTER DATA)'!Y26</f>
        <v>238</v>
      </c>
      <c r="D11" s="13">
        <f>'Score Sheet (ENTER DATA)'!Z26</f>
        <v>162</v>
      </c>
      <c r="E11" s="13">
        <f>'Score Sheet (ENTER DATA)'!AA26</f>
        <v>78</v>
      </c>
      <c r="F11" s="13">
        <f>'Score Sheet (ENTER DATA)'!AB26</f>
        <v>31</v>
      </c>
      <c r="G11" s="13">
        <f>'Score Sheet (ENTER DATA)'!AC26</f>
        <v>214</v>
      </c>
      <c r="H11" s="13">
        <f>'Score Sheet (ENTER DATA)'!AD26</f>
        <v>149</v>
      </c>
      <c r="I11" s="13">
        <f>'Score Sheet (ENTER DATA)'!AE26</f>
        <v>83</v>
      </c>
      <c r="J11" s="13">
        <f>'Score Sheet (ENTER DATA)'!AF26</f>
        <v>23</v>
      </c>
    </row>
    <row r="12" spans="1:10" s="1" customFormat="1" ht="15" customHeight="1" thickBot="1">
      <c r="A12" s="7" t="str">
        <f>'Score Sheet (ENTER DATA)'!B37</f>
        <v>INDIAN TRAIL</v>
      </c>
      <c r="B12" s="14">
        <f>'Score Sheet (ENTER DATA)'!X44</f>
        <v>482</v>
      </c>
      <c r="C12" s="13">
        <f>'Score Sheet (ENTER DATA)'!Y44</f>
        <v>245</v>
      </c>
      <c r="D12" s="13">
        <f>'Score Sheet (ENTER DATA)'!Z44</f>
        <v>166</v>
      </c>
      <c r="E12" s="13">
        <f>'Score Sheet (ENTER DATA)'!AA44</f>
        <v>78</v>
      </c>
      <c r="F12" s="13">
        <f>'Score Sheet (ENTER DATA)'!AB44</f>
        <v>28</v>
      </c>
      <c r="G12" s="13">
        <f>'Score Sheet (ENTER DATA)'!AC44</f>
        <v>237</v>
      </c>
      <c r="H12" s="13">
        <f>'Score Sheet (ENTER DATA)'!AD44</f>
        <v>161</v>
      </c>
      <c r="I12" s="13">
        <f>'Score Sheet (ENTER DATA)'!AE44</f>
        <v>88</v>
      </c>
      <c r="J12" s="13">
        <f>'Score Sheet (ENTER DATA)'!AF44</f>
        <v>28</v>
      </c>
    </row>
    <row r="13" spans="1:10" s="1" customFormat="1" ht="15" customHeight="1" thickBot="1">
      <c r="A13" s="8" t="str">
        <f>'Score Sheet (ENTER DATA)'!B63</f>
        <v>PARK</v>
      </c>
      <c r="B13" s="15">
        <f>'Score Sheet (ENTER DATA)'!X70</f>
        <v>483</v>
      </c>
      <c r="C13" s="13">
        <f>'Score Sheet (ENTER DATA)'!Y70</f>
        <v>254</v>
      </c>
      <c r="D13" s="13">
        <f>'Score Sheet (ENTER DATA)'!Z70</f>
        <v>165</v>
      </c>
      <c r="E13" s="13">
        <f>'Score Sheet (ENTER DATA)'!AA70</f>
        <v>72</v>
      </c>
      <c r="F13" s="13">
        <f>'Score Sheet (ENTER DATA)'!AB70</f>
        <v>30</v>
      </c>
      <c r="G13" s="13">
        <f>'Score Sheet (ENTER DATA)'!AC70</f>
        <v>229</v>
      </c>
      <c r="H13" s="13">
        <f>'Score Sheet (ENTER DATA)'!AD70</f>
        <v>154</v>
      </c>
      <c r="I13" s="13">
        <f>'Score Sheet (ENTER DATA)'!AE70</f>
        <v>86</v>
      </c>
      <c r="J13" s="13">
        <f>'Score Sheet (ENTER DATA)'!AF70</f>
        <v>31</v>
      </c>
    </row>
    <row r="14" spans="1:10" s="1" customFormat="1" ht="15" customHeight="1" thickBot="1">
      <c r="A14" s="9" t="str">
        <f>'Score Sheet (ENTER DATA)'!B54</f>
        <v>TREMPER</v>
      </c>
      <c r="B14" s="15">
        <f>'Score Sheet (ENTER DATA)'!X61</f>
        <v>501</v>
      </c>
      <c r="C14" s="13">
        <f>'Score Sheet (ENTER DATA)'!Y61</f>
        <v>259</v>
      </c>
      <c r="D14" s="13">
        <f>'Score Sheet (ENTER DATA)'!Z61</f>
        <v>174</v>
      </c>
      <c r="E14" s="13">
        <f>'Score Sheet (ENTER DATA)'!AA61</f>
        <v>92</v>
      </c>
      <c r="F14" s="13">
        <f>'Score Sheet (ENTER DATA)'!AB61</f>
        <v>33</v>
      </c>
      <c r="G14" s="13">
        <f>'Score Sheet (ENTER DATA)'!AC61</f>
        <v>242</v>
      </c>
      <c r="H14" s="13">
        <f>'Score Sheet (ENTER DATA)'!AD61</f>
        <v>163</v>
      </c>
      <c r="I14" s="13">
        <f>'Score Sheet (ENTER DATA)'!AE61</f>
        <v>88</v>
      </c>
      <c r="J14" s="13">
        <f>'Score Sheet (ENTER DATA)'!AF61</f>
        <v>28</v>
      </c>
    </row>
    <row r="15" spans="1:10" s="1" customFormat="1" ht="15" customHeight="1" thickBot="1">
      <c r="A15" s="9" t="str">
        <f>'Score Sheet (ENTER DATA)'!B72</f>
        <v>HORLICK</v>
      </c>
      <c r="B15" s="15">
        <f>'Score Sheet (ENTER DATA)'!X79</f>
        <v>534</v>
      </c>
      <c r="C15" s="13">
        <f>'Score Sheet (ENTER DATA)'!Y79</f>
        <v>267</v>
      </c>
      <c r="D15" s="13">
        <f>'Score Sheet (ENTER DATA)'!Z79</f>
        <v>185</v>
      </c>
      <c r="E15" s="13">
        <f>'Score Sheet (ENTER DATA)'!AA79</f>
        <v>91</v>
      </c>
      <c r="F15" s="13">
        <f>'Score Sheet (ENTER DATA)'!AB79</f>
        <v>32</v>
      </c>
      <c r="G15" s="13">
        <f>'Score Sheet (ENTER DATA)'!AC79</f>
        <v>267</v>
      </c>
      <c r="H15" s="13">
        <f>'Score Sheet (ENTER DATA)'!AD79</f>
        <v>186</v>
      </c>
      <c r="I15" s="13">
        <f>'Score Sheet (ENTER DATA)'!AE79</f>
        <v>100</v>
      </c>
      <c r="J15" s="13">
        <f>'Score Sheet (ENTER DATA)'!AF79</f>
        <v>34</v>
      </c>
    </row>
    <row r="16" spans="1:10" s="1" customFormat="1" ht="15" customHeight="1" thickBot="1">
      <c r="A16" s="9" t="str">
        <f>'Score Sheet (ENTER DATA)'!B81</f>
        <v>BRADFORD</v>
      </c>
      <c r="B16" s="15">
        <f>'Score Sheet (ENTER DATA)'!X88</f>
        <v>509</v>
      </c>
      <c r="C16" s="13">
        <f>'Score Sheet (ENTER DATA)'!Y88</f>
        <v>261</v>
      </c>
      <c r="D16" s="13">
        <f>'Score Sheet (ENTER DATA)'!Z88</f>
        <v>175</v>
      </c>
      <c r="E16" s="13">
        <f>'Score Sheet (ENTER DATA)'!AA88</f>
        <v>86</v>
      </c>
      <c r="F16" s="13">
        <f>'Score Sheet (ENTER DATA)'!AB88</f>
        <v>29</v>
      </c>
      <c r="G16" s="13">
        <f>'Score Sheet (ENTER DATA)'!AC88</f>
        <v>248</v>
      </c>
      <c r="H16" s="13">
        <f>'Score Sheet (ENTER DATA)'!AD88</f>
        <v>173</v>
      </c>
      <c r="I16" s="13">
        <f>'Score Sheet (ENTER DATA)'!AE88</f>
        <v>94</v>
      </c>
      <c r="J16" s="13">
        <f>'Score Sheet (ENTER DATA)'!AF88</f>
        <v>30</v>
      </c>
    </row>
    <row r="17" spans="1:10" ht="16.5" thickBot="1">
      <c r="A17" s="9" t="str">
        <f>'Score Sheet (ENTER DATA)'!B98</f>
        <v>Team 9</v>
      </c>
      <c r="B17" s="15">
        <f>'Score Sheet (ENTER DATA)'!X105</f>
        <v>0</v>
      </c>
      <c r="C17" s="13">
        <f>'Score Sheet (ENTER DATA)'!Y105</f>
        <v>0</v>
      </c>
      <c r="D17" s="13">
        <f>'Score Sheet (ENTER DATA)'!Z105</f>
        <v>0</v>
      </c>
      <c r="E17" s="13">
        <f>'Score Sheet (ENTER DATA)'!AA105</f>
        <v>0</v>
      </c>
      <c r="F17" s="13">
        <f>'Score Sheet (ENTER DATA)'!AB105</f>
        <v>0</v>
      </c>
      <c r="G17" s="13">
        <f>'Score Sheet (ENTER DATA)'!AC105</f>
        <v>0</v>
      </c>
      <c r="H17" s="13">
        <f>'Score Sheet (ENTER DATA)'!AD105</f>
        <v>0</v>
      </c>
      <c r="I17" s="13">
        <f>'Score Sheet (ENTER DATA)'!AE105</f>
        <v>0</v>
      </c>
      <c r="J17" s="13">
        <f>'Score Sheet (ENTER DATA)'!AF105</f>
        <v>0</v>
      </c>
    </row>
    <row r="18" spans="1:10" ht="16.5" thickBot="1">
      <c r="A18" s="9" t="str">
        <f>'Score Sheet (ENTER DATA)'!B107</f>
        <v>Team 10</v>
      </c>
      <c r="B18" s="15">
        <f>'Score Sheet (ENTER DATA)'!X114</f>
        <v>0</v>
      </c>
      <c r="C18" s="13">
        <f>'Score Sheet (ENTER DATA)'!Y114</f>
        <v>0</v>
      </c>
      <c r="D18" s="13">
        <f>'Score Sheet (ENTER DATA)'!Z114</f>
        <v>0</v>
      </c>
      <c r="E18" s="13">
        <f>'Score Sheet (ENTER DATA)'!AA114</f>
        <v>0</v>
      </c>
      <c r="F18" s="13">
        <f>'Score Sheet (ENTER DATA)'!AB114</f>
        <v>0</v>
      </c>
      <c r="G18" s="13">
        <f>'Score Sheet (ENTER DATA)'!AC114</f>
        <v>0</v>
      </c>
      <c r="H18" s="13">
        <f>'Score Sheet (ENTER DATA)'!AD114</f>
        <v>0</v>
      </c>
      <c r="I18" s="13">
        <f>'Score Sheet (ENTER DATA)'!AE114</f>
        <v>0</v>
      </c>
      <c r="J18" s="13">
        <f>'Score Sheet (ENTER DATA)'!AF114</f>
        <v>0</v>
      </c>
    </row>
  </sheetData>
  <sheetProtection/>
  <mergeCells count="12">
    <mergeCell ref="A2:A8"/>
    <mergeCell ref="E3:E8"/>
    <mergeCell ref="A1:J1"/>
    <mergeCell ref="F3:F8"/>
    <mergeCell ref="G3:G8"/>
    <mergeCell ref="C3:C8"/>
    <mergeCell ref="H3:H8"/>
    <mergeCell ref="I3:I8"/>
    <mergeCell ref="B2:B8"/>
    <mergeCell ref="C2:J2"/>
    <mergeCell ref="J3:J8"/>
    <mergeCell ref="D3:D8"/>
  </mergeCells>
  <printOptions/>
  <pageMargins left="1.07" right="0.75" top="0.5" bottom="0.5" header="0.5" footer="0.5"/>
  <pageSetup horizontalDpi="600" verticalDpi="600" orientation="portrait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sdsm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Kubel</dc:creator>
  <cp:keywords/>
  <dc:description/>
  <cp:lastModifiedBy>Daniel Owens</cp:lastModifiedBy>
  <cp:lastPrinted>2007-04-26T15:41:41Z</cp:lastPrinted>
  <dcterms:created xsi:type="dcterms:W3CDTF">2002-04-23T01:08:22Z</dcterms:created>
  <dcterms:modified xsi:type="dcterms:W3CDTF">2021-11-11T15:55:27Z</dcterms:modified>
  <cp:category/>
  <cp:version/>
  <cp:contentType/>
  <cp:contentStatus/>
</cp:coreProperties>
</file>